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25" activeTab="28"/>
  </bookViews>
  <sheets>
    <sheet name="8.1.2" sheetId="4" r:id="rId1"/>
    <sheet name="8.1.3" sheetId="1" r:id="rId2"/>
    <sheet name="8.1.4a" sheetId="2" r:id="rId3"/>
    <sheet name="8.1.4b" sheetId="3" r:id="rId4"/>
    <sheet name="8.1.4c" sheetId="5" r:id="rId5"/>
    <sheet name="8.1.4d" sheetId="6" r:id="rId6"/>
    <sheet name="8.1.4e" sheetId="7" r:id="rId7"/>
    <sheet name="8.1.5.1" sheetId="8" r:id="rId8"/>
    <sheet name="8.1.5.2" sheetId="9" r:id="rId9"/>
    <sheet name="8.1.5.3a" sheetId="10" r:id="rId10"/>
    <sheet name="8.1.5.3b" sheetId="11" r:id="rId11"/>
    <sheet name="8.1.5.3c" sheetId="12" r:id="rId12"/>
    <sheet name="8.1.5.4a" sheetId="13" r:id="rId13"/>
    <sheet name="8.1.5.4b" sheetId="14" r:id="rId14"/>
    <sheet name="8.1.5.5a" sheetId="15" r:id="rId15"/>
    <sheet name="8.1.5.5b" sheetId="16" r:id="rId16"/>
    <sheet name="8.1.5.6a" sheetId="17" r:id="rId17"/>
    <sheet name="8.1.5.6b" sheetId="18" r:id="rId18"/>
    <sheet name="8.1.5.6c" sheetId="19" r:id="rId19"/>
    <sheet name="8.1.5.7a" sheetId="20" r:id="rId20"/>
    <sheet name="8.1.5.7b" sheetId="21" r:id="rId21"/>
    <sheet name="8.1.5.7c" sheetId="22" r:id="rId22"/>
    <sheet name="8.1.6.1" sheetId="23" r:id="rId23"/>
    <sheet name="8.1.6.2.1" sheetId="24" r:id="rId24"/>
    <sheet name="8.1.6.2.2" sheetId="25" r:id="rId25"/>
    <sheet name="8.1.6.2.3" sheetId="26" r:id="rId26"/>
    <sheet name="8.1.6.2.4" sheetId="27" r:id="rId27"/>
    <sheet name="8.1.6.2.5a" sheetId="28" r:id="rId28"/>
    <sheet name="8.1.6.2.5b" sheetId="29" r:id="rId29"/>
  </sheets>
  <externalReferences>
    <externalReference r:id="rId30"/>
    <externalReference r:id="rId31"/>
  </externalReferences>
  <definedNames>
    <definedName name="NombreTabla">"Dummy"</definedName>
    <definedName name="Recover" localSheetId="0">[1]Macro1!$A$47</definedName>
    <definedName name="Recover">[2]Macro1!$A$47</definedName>
  </definedNames>
  <calcPr calcId="145621"/>
</workbook>
</file>

<file path=xl/calcChain.xml><?xml version="1.0" encoding="utf-8"?>
<calcChain xmlns="http://schemas.openxmlformats.org/spreadsheetml/2006/main">
  <c r="O30" i="4" l="1"/>
  <c r="N30" i="4"/>
  <c r="N31" i="4" s="1"/>
  <c r="M30" i="4"/>
  <c r="L30" i="4"/>
  <c r="K30" i="4"/>
  <c r="K31" i="4" s="1"/>
  <c r="J30" i="4"/>
  <c r="I30" i="4"/>
  <c r="H30" i="4"/>
  <c r="H31" i="4" s="1"/>
  <c r="G30" i="4"/>
  <c r="F30" i="4"/>
  <c r="E30" i="4"/>
  <c r="D30" i="4"/>
  <c r="C30" i="4"/>
  <c r="C31" i="4" s="1"/>
  <c r="R29" i="4"/>
  <c r="Q29" i="4"/>
  <c r="P29" i="4"/>
  <c r="R28" i="4"/>
  <c r="Q28" i="4"/>
  <c r="P28" i="4"/>
  <c r="R27" i="4"/>
  <c r="Q27" i="4"/>
  <c r="P27" i="4" s="1"/>
  <c r="R26" i="4"/>
  <c r="Q26" i="4"/>
  <c r="P26" i="4"/>
  <c r="R25" i="4"/>
  <c r="Q25" i="4"/>
  <c r="P25" i="4" s="1"/>
  <c r="R24" i="4"/>
  <c r="Q24" i="4"/>
  <c r="P24" i="4"/>
  <c r="R23" i="4"/>
  <c r="Q23" i="4"/>
  <c r="P23" i="4" s="1"/>
  <c r="R22" i="4"/>
  <c r="Q22" i="4"/>
  <c r="P22" i="4"/>
  <c r="R21" i="4"/>
  <c r="Q21" i="4"/>
  <c r="P21" i="4" s="1"/>
  <c r="R20" i="4"/>
  <c r="Q20" i="4"/>
  <c r="P20" i="4"/>
  <c r="R19" i="4"/>
  <c r="Q19" i="4"/>
  <c r="P19" i="4" s="1"/>
  <c r="R18" i="4"/>
  <c r="Q18" i="4"/>
  <c r="P18" i="4"/>
  <c r="R17" i="4"/>
  <c r="Q17" i="4"/>
  <c r="P17" i="4" s="1"/>
  <c r="R16" i="4"/>
  <c r="Q16" i="4"/>
  <c r="P16" i="4"/>
  <c r="R15" i="4"/>
  <c r="Q15" i="4"/>
  <c r="P15" i="4" s="1"/>
  <c r="R14" i="4"/>
  <c r="Q14" i="4"/>
  <c r="P14" i="4"/>
  <c r="R13" i="4"/>
  <c r="Q13" i="4"/>
  <c r="P13" i="4" s="1"/>
  <c r="R12" i="4"/>
  <c r="Q12" i="4"/>
  <c r="P12" i="4"/>
  <c r="R11" i="4"/>
  <c r="Q11" i="4"/>
  <c r="P11" i="4" s="1"/>
  <c r="R10" i="4"/>
  <c r="Q10" i="4"/>
  <c r="P10" i="4"/>
  <c r="R9" i="4"/>
  <c r="Q9" i="4"/>
  <c r="P9" i="4" s="1"/>
  <c r="R8" i="4"/>
  <c r="Q8" i="4"/>
  <c r="P8" i="4"/>
  <c r="R7" i="4"/>
  <c r="Q7" i="4"/>
  <c r="P7" i="4" s="1"/>
  <c r="R6" i="4"/>
  <c r="Q6" i="4"/>
  <c r="P6" i="4"/>
  <c r="R5" i="4"/>
  <c r="Q5" i="4"/>
  <c r="R31" i="4" l="1"/>
  <c r="P31" i="4" s="1"/>
  <c r="Q31" i="4"/>
</calcChain>
</file>

<file path=xl/sharedStrings.xml><?xml version="1.0" encoding="utf-8"?>
<sst xmlns="http://schemas.openxmlformats.org/spreadsheetml/2006/main" count="909" uniqueCount="297">
  <si>
    <t>Cobertura poblacional en 2018</t>
  </si>
  <si>
    <t>per grups d'assegurança (SIP - Servei d'Assegurança Sanitària)</t>
  </si>
  <si>
    <t>Assegurança amb empadronament</t>
  </si>
  <si>
    <t>Cobertura Conselleria</t>
  </si>
  <si>
    <t>Nre. D'assegurança</t>
  </si>
  <si>
    <t>Desplaçament</t>
  </si>
  <si>
    <t>Departament de salut</t>
  </si>
  <si>
    <t>Seguretat social actiu</t>
  </si>
  <si>
    <t>Seguretat social pensionista</t>
  </si>
  <si>
    <t>Conveni internacional (residents)</t>
  </si>
  <si>
    <t>Seguretat social exempts (farmàcia gratuïta)</t>
  </si>
  <si>
    <t>Mutualisme administratiu públic</t>
  </si>
  <si>
    <t>ASU i sol·licituds</t>
  </si>
  <si>
    <t>Cobertura RDL grups especials</t>
  </si>
  <si>
    <t>Altres cobertures</t>
  </si>
  <si>
    <t>Mutualisme administratiu privat</t>
  </si>
  <si>
    <t>No assegurats irregulars</t>
  </si>
  <si>
    <t>No assegurats</t>
  </si>
  <si>
    <t>Tarjeta altra CA</t>
  </si>
  <si>
    <t>TSE -Conveni internacional</t>
  </si>
  <si>
    <t>% de cobertura</t>
  </si>
  <si>
    <t>Total</t>
  </si>
  <si>
    <t>Amb assistència</t>
  </si>
  <si>
    <t>Població no assignada</t>
  </si>
  <si>
    <t>Vinaròs</t>
  </si>
  <si>
    <t>Castelló</t>
  </si>
  <si>
    <t>La Plana</t>
  </si>
  <si>
    <t>Sagunt</t>
  </si>
  <si>
    <t>València – Clínic – La Malva-rosa</t>
  </si>
  <si>
    <t>València – Arnau de Vilanova – Llíria</t>
  </si>
  <si>
    <t>València – La Fe</t>
  </si>
  <si>
    <t>Requena</t>
  </si>
  <si>
    <t>València – Hospital General</t>
  </si>
  <si>
    <t>València – Doctor Peset</t>
  </si>
  <si>
    <t>La Ribera</t>
  </si>
  <si>
    <t>Gandia</t>
  </si>
  <si>
    <t>Dénia</t>
  </si>
  <si>
    <t>Xàtiva – Ontinyent</t>
  </si>
  <si>
    <t>Alcoi</t>
  </si>
  <si>
    <t>Marina Baixa</t>
  </si>
  <si>
    <t>Alacant – Sant Joan d’Alacant</t>
  </si>
  <si>
    <t>Elda</t>
  </si>
  <si>
    <t>Alacant – Hospital Gral.</t>
  </si>
  <si>
    <t>Elx – Hospital Gral.</t>
  </si>
  <si>
    <t>Orihuela</t>
  </si>
  <si>
    <t>Torrevieja</t>
  </si>
  <si>
    <t>Manises</t>
  </si>
  <si>
    <t>Elx-Crevillent</t>
  </si>
  <si>
    <t xml:space="preserve">Subtotal </t>
  </si>
  <si>
    <t>Dades. SIP Totes les situacions d'empadronament</t>
  </si>
  <si>
    <t>Data: desembre de 2018</t>
  </si>
  <si>
    <t>Recursos estructurals de la Conselleria en 2018</t>
  </si>
  <si>
    <t xml:space="preserve">Centres d'atenció primària </t>
  </si>
  <si>
    <t>ZBS</t>
  </si>
  <si>
    <t>CSI</t>
  </si>
  <si>
    <t>Centres de salut</t>
  </si>
  <si>
    <t>Consultoris</t>
  </si>
  <si>
    <t xml:space="preserve"> auxiliars</t>
  </si>
  <si>
    <t>València</t>
  </si>
  <si>
    <t>València - Clínic - Malva-rosa</t>
  </si>
  <si>
    <t>València - Arnau de Vilanova - Llíria</t>
  </si>
  <si>
    <t>València - La Fe</t>
  </si>
  <si>
    <t>València - Hospital General</t>
  </si>
  <si>
    <t>València - Doctor *Peset</t>
  </si>
  <si>
    <t>Alacant</t>
  </si>
  <si>
    <t>Alacant - Sant Joan d'Alacant</t>
  </si>
  <si>
    <t>Alacant - Hospital Gral. d'Alacant</t>
  </si>
  <si>
    <t>Elx - Hospital Gral. d'Elx</t>
  </si>
  <si>
    <t>Elx - Crevillent</t>
  </si>
  <si>
    <r>
      <t>HACLES</t>
    </r>
    <r>
      <rPr>
        <sz val="10"/>
        <color rgb="FF000000"/>
        <rFont val="Calibri"/>
        <family val="2"/>
      </rPr>
      <t xml:space="preserve"> (àmbit supradepartamental)</t>
    </r>
  </si>
  <si>
    <t>Font: elaboració pròpia. (SASIS. Servei d'Anàlisi d'Informació Sanitària)</t>
  </si>
  <si>
    <t>Glossari: ZBS zona bàsica de salut; CSI: centres sanitaris integrats</t>
  </si>
  <si>
    <t>Medicina familiar i comunitària en Atenció Primària en 2018</t>
  </si>
  <si>
    <t>Departament</t>
  </si>
  <si>
    <t>MFC</t>
  </si>
  <si>
    <t>Homes</t>
  </si>
  <si>
    <t>Dones</t>
  </si>
  <si>
    <t>% homes</t>
  </si>
  <si>
    <t>% dones</t>
  </si>
  <si>
    <t>Targetes SIP assignades</t>
  </si>
  <si>
    <t>Ràtio de targeta</t>
  </si>
  <si>
    <t>València - Clínic - La Malva-rosa</t>
  </si>
  <si>
    <t>València - Arnau - Llíria</t>
  </si>
  <si>
    <t>València - Doctor Peset</t>
  </si>
  <si>
    <t>Xàtiva-Ontinyent</t>
  </si>
  <si>
    <t xml:space="preserve">Alacant - Sant Joan </t>
  </si>
  <si>
    <t>Alacant - Hospital Gral.</t>
  </si>
  <si>
    <t>Elx - Hospital Gral.</t>
  </si>
  <si>
    <t>Font: SIP i CIRO desembre de 2018.</t>
  </si>
  <si>
    <t>Glossari: MFC - medicina familiar i comunitària</t>
  </si>
  <si>
    <t>Pediatria en Atenció Primària en 2018</t>
  </si>
  <si>
    <t>Pediatria EAP</t>
  </si>
  <si>
    <t>Alacant - Sant Joan</t>
  </si>
  <si>
    <t>Alacant - Hospital General</t>
  </si>
  <si>
    <t>Elx - Hospital General</t>
  </si>
  <si>
    <t>Glossari: EAP – equip d’Atenció Primària</t>
  </si>
  <si>
    <t>Infermeria en Atenció Primària en 2018</t>
  </si>
  <si>
    <t>Infermeria</t>
  </si>
  <si>
    <t>EAP*</t>
  </si>
  <si>
    <t xml:space="preserve">Total </t>
  </si>
  <si>
    <t xml:space="preserve">Glossari: EAP - equip d’Atenció Primària </t>
  </si>
  <si>
    <t>Nota: * plantilla estructural: inclou infermeria, unitats de suport i punts d’atenció urgent extrahospitalària. Per tant, la ràtio ha de considerar-se “teòrica”.</t>
  </si>
  <si>
    <t>Infermeria obstetricoginecològica en Atenció Primària en 2018</t>
  </si>
  <si>
    <t>Població de dones de 15-65 anys</t>
  </si>
  <si>
    <t>Comares</t>
  </si>
  <si>
    <t>EAP</t>
  </si>
  <si>
    <t>4.751 </t>
  </si>
  <si>
    <t>Glossari: EAP - equip d’Atenció Primària</t>
  </si>
  <si>
    <t>Auxiliar d’administració en Atenció Primària en 2018</t>
  </si>
  <si>
    <t xml:space="preserve">Auxiliar </t>
  </si>
  <si>
    <t>Consultes fetes en 2018</t>
  </si>
  <si>
    <t>Per lloc d’atenció i departament de salut</t>
  </si>
  <si>
    <t>Consultes en centres</t>
  </si>
  <si>
    <t>Consultes a domicili</t>
  </si>
  <si>
    <t>Consultes per telèfon</t>
  </si>
  <si>
    <t>Província Castelló</t>
  </si>
  <si>
    <t>Província de València</t>
  </si>
  <si>
    <t>Província d’Alacant</t>
  </si>
  <si>
    <t>Font: elaboració pròpia. (ALUMBRA. Servei d’Anàlisi de Sistemes d’Informació Sanitària).</t>
  </si>
  <si>
    <t>Consultes en Atenció Primària en 2018</t>
  </si>
  <si>
    <t>Per rang d’edat</t>
  </si>
  <si>
    <t>Grup d’edat</t>
  </si>
  <si>
    <t>Home</t>
  </si>
  <si>
    <t>Dona</t>
  </si>
  <si>
    <t>De 0 a 14 anys</t>
  </si>
  <si>
    <t>De 15 a 29 anys</t>
  </si>
  <si>
    <t>De 30 a 44 anys</t>
  </si>
  <si>
    <t>De 45 a 59 anys</t>
  </si>
  <si>
    <t xml:space="preserve">De 60 a 74 anys </t>
  </si>
  <si>
    <t>De 75 a 89 anys</t>
  </si>
  <si>
    <t>Més de 90 anys</t>
  </si>
  <si>
    <t>Consultes realitzades en medicina familiar en 2018</t>
  </si>
  <si>
    <t>Per grup d’edat</t>
  </si>
  <si>
    <t>Medicina familiar i comunitària</t>
  </si>
  <si>
    <t xml:space="preserve">De 45 a 59 anys </t>
  </si>
  <si>
    <t>De 60 a 74 anys</t>
  </si>
  <si>
    <t xml:space="preserve">De 75 a 89 anys </t>
  </si>
  <si>
    <t>Consultes fetes en pediatria en 2018</t>
  </si>
  <si>
    <t>Pediatria</t>
  </si>
  <si>
    <t>Menys d’1 mes</t>
  </si>
  <si>
    <t>D’1 a 3 mesos</t>
  </si>
  <si>
    <t>De 4 a 6 mesos</t>
  </si>
  <si>
    <t>De 7 a 12 mesos</t>
  </si>
  <si>
    <t>De 13 a 24 mesos</t>
  </si>
  <si>
    <t>De 25 a 35 mesos</t>
  </si>
  <si>
    <t>De 3 a 6 anys</t>
  </si>
  <si>
    <t>De 7 a 14 anys</t>
  </si>
  <si>
    <t xml:space="preserve">De 15 a 17 anys </t>
  </si>
  <si>
    <t>Més de 18 anys</t>
  </si>
  <si>
    <r>
      <t>Consultes fetes en infermeria i comares</t>
    </r>
    <r>
      <rPr>
        <b/>
        <sz val="10"/>
        <color rgb="FFFFFFFF"/>
        <rFont val="Calibri"/>
        <family val="2"/>
      </rPr>
      <t xml:space="preserve"> </t>
    </r>
    <r>
      <rPr>
        <b/>
        <sz val="11"/>
        <color rgb="FFFFFFFF"/>
        <rFont val="Calibri"/>
        <family val="2"/>
      </rPr>
      <t>en Atenció Primària en 2018</t>
    </r>
  </si>
  <si>
    <t>Infermeria primària</t>
  </si>
  <si>
    <t>Comare primària</t>
  </si>
  <si>
    <t>Consultes fetes en medicina familiar i comunitària i pediatria en Atenció Primària en 2018</t>
  </si>
  <si>
    <t>Per tipus de cita</t>
  </si>
  <si>
    <t>Medicina Familiar i Comunitària</t>
  </si>
  <si>
    <t>Pediatria Primària</t>
  </si>
  <si>
    <t>Amb cita prèvia</t>
  </si>
  <si>
    <t>Sense cita prèvia</t>
  </si>
  <si>
    <t>No consta cita prèvia</t>
  </si>
  <si>
    <t>València - H. General</t>
  </si>
  <si>
    <t>València - Dr. Peset</t>
  </si>
  <si>
    <t>Consultes realitzades per tipus de cita en infermeria i comares en Atenció primària en 2018</t>
  </si>
  <si>
    <t>Infermeria Primària</t>
  </si>
  <si>
    <t>Comares Primària</t>
  </si>
  <si>
    <t>Buit cita prèvia</t>
  </si>
  <si>
    <t>Font: elaboració pròpia. (ALUMBRA. Servei d’Anàlisi de Sistemes d’Informació Sanitària)</t>
  </si>
  <si>
    <t>Consultes fetes per ordre d’activitat en medicina familiar i pediatria en 2018</t>
  </si>
  <si>
    <t>Per departament de salut</t>
  </si>
  <si>
    <t xml:space="preserve">Pediatria </t>
  </si>
  <si>
    <t>Primera</t>
  </si>
  <si>
    <t>Successiva</t>
  </si>
  <si>
    <t>Alacant - Sant Joan d’Alacant</t>
  </si>
  <si>
    <t>Consultes fetes per ordre d’activitat en infermeria i comares en Atenció Primària en 2018</t>
  </si>
  <si>
    <t xml:space="preserve">Comares </t>
  </si>
  <si>
    <t>Província de Castelló</t>
  </si>
  <si>
    <t>Consultes fetes en infermeria i medicina en Atenció Continuada en 2018</t>
  </si>
  <si>
    <t>Per lloc d’activitat</t>
  </si>
  <si>
    <t>Infermeria Atenció Continuada</t>
  </si>
  <si>
    <t>Medicina Atenció Continuada</t>
  </si>
  <si>
    <t>Centre</t>
  </si>
  <si>
    <t>Domicili</t>
  </si>
  <si>
    <t>Telèfon</t>
  </si>
  <si>
    <t>Torrevieja (*)</t>
  </si>
  <si>
    <t>Elx-Crevillent (*)</t>
  </si>
  <si>
    <t>Per ordre d’activitat</t>
  </si>
  <si>
    <t xml:space="preserve">València - H. </t>
  </si>
  <si>
    <t>General</t>
  </si>
  <si>
    <t xml:space="preserve">Consultes fetes en infermeria i medicina d’atenció continuada </t>
  </si>
  <si>
    <t>Per sexe i grup d’edat en 2018</t>
  </si>
  <si>
    <t>Indicador de gestió de la hiperfreqüentació en Atenció Primària</t>
  </si>
  <si>
    <t>Taxa</t>
  </si>
  <si>
    <t>(x 1.000)</t>
  </si>
  <si>
    <t xml:space="preserve">Taxa de freqüentació (consultes per persona) </t>
  </si>
  <si>
    <t xml:space="preserve">Província de Castelló </t>
  </si>
  <si>
    <t xml:space="preserve">Província de València </t>
  </si>
  <si>
    <t xml:space="preserve">Província d’Alacant </t>
  </si>
  <si>
    <t>Per sexe i rang d’edat en 2018</t>
  </si>
  <si>
    <t>Rang d’edat</t>
  </si>
  <si>
    <t>Sexe</t>
  </si>
  <si>
    <r>
      <t xml:space="preserve">De 0 a 14 anys </t>
    </r>
    <r>
      <rPr>
        <vertAlign val="superscript"/>
        <sz val="9"/>
        <color theme="1"/>
        <rFont val="Calibri"/>
        <family val="2"/>
      </rPr>
      <t>(*)</t>
    </r>
  </si>
  <si>
    <r>
      <t>(*)</t>
    </r>
    <r>
      <rPr>
        <sz val="9"/>
        <color theme="1"/>
        <rFont val="Calibri"/>
        <family val="2"/>
      </rPr>
      <t xml:space="preserve"> El nombre de consultes per als menors d’un any s’ha estimat en funció de la proporció de mesos de vida en l’any.</t>
    </r>
  </si>
  <si>
    <t>Nombre de professionals de treball social</t>
  </si>
  <si>
    <t>Departament sanitari</t>
  </si>
  <si>
    <t>ZBS       (en EAP)</t>
  </si>
  <si>
    <t>USM adult</t>
  </si>
  <si>
    <t>USM infantil</t>
  </si>
  <si>
    <t>UCA</t>
  </si>
  <si>
    <t>USSiR</t>
  </si>
  <si>
    <t>UHD</t>
  </si>
  <si>
    <t>HOSPITAL GRAL + complemt.</t>
  </si>
  <si>
    <t>HACLE</t>
  </si>
  <si>
    <t>TOTAL</t>
  </si>
  <si>
    <t>Font: Alumbra. Elaboració pròpia.</t>
  </si>
  <si>
    <t>Glossari: ZBS (en EAP) - zona bàsica de salut en l’estructura d’Atenció Primària; USM - unitats de salut mental; UCA - unitats de conductes addictives; USSiR - unitats de salut sexual i reproductiva; HACLE - hospital d’atenció a crònics i llarga estada</t>
  </si>
  <si>
    <t>Nota: el nombre de professionals apareix amb decimals, atés que un mateix professional és referent en un o més serveis o unitats assistencials.</t>
  </si>
  <si>
    <t>Consultes treball social</t>
  </si>
  <si>
    <t>Evolució anual</t>
  </si>
  <si>
    <t>Consultes</t>
  </si>
  <si>
    <t>Increment anual</t>
  </si>
  <si>
    <t>Font: elaboració pròpia.</t>
  </si>
  <si>
    <t>Àmbit del treball social</t>
  </si>
  <si>
    <t>%</t>
  </si>
  <si>
    <t>Nre. TS</t>
  </si>
  <si>
    <t>Consultes/any/TS</t>
  </si>
  <si>
    <t>Atenció Primària</t>
  </si>
  <si>
    <t>Salut mental</t>
  </si>
  <si>
    <t>Unitat conductes addictives</t>
  </si>
  <si>
    <t xml:space="preserve">Font: Alumbra. </t>
  </si>
  <si>
    <t>Treball social per departament de salut</t>
  </si>
  <si>
    <t>Departaments de salut</t>
  </si>
  <si>
    <t>Nombre de consultes</t>
  </si>
  <si>
    <t>Població 2018</t>
  </si>
  <si>
    <t>Nre. TS en EAP</t>
  </si>
  <si>
    <t>Consultes / 100 hab.</t>
  </si>
  <si>
    <t>Consultes / TS</t>
  </si>
  <si>
    <t>Distribució del treball social per nivell de cronicitat</t>
  </si>
  <si>
    <t>Nivell de cronicitat</t>
  </si>
  <si>
    <t>Piràmide Kaiser</t>
  </si>
  <si>
    <t>Consultes per 100 habitants</t>
  </si>
  <si>
    <t>Habitants per consulta</t>
  </si>
  <si>
    <t>Nivell 0 - Pacient sa o agut</t>
  </si>
  <si>
    <t>Nivell 1 - Pacient amb factors de risc</t>
  </si>
  <si>
    <t>Nivell 2 - Pacient crònic de complexitat moderada</t>
  </si>
  <si>
    <t>Nivell 3 - Pacient crònic d’alta complexitat o pal·liatiu</t>
  </si>
  <si>
    <t>Desconegut</t>
  </si>
  <si>
    <t>Font: Alumbra.</t>
  </si>
  <si>
    <t>Distribució del treball social amb nivell cronicitat 2</t>
  </si>
  <si>
    <t>20 diagnòstics socials més freqüents</t>
  </si>
  <si>
    <t>TS</t>
  </si>
  <si>
    <t>US MENTAL</t>
  </si>
  <si>
    <t>Nivell de cronicitat 2</t>
  </si>
  <si>
    <t xml:space="preserve">Limitació de l’autonomia del pacient </t>
  </si>
  <si>
    <t xml:space="preserve">Limitació de l’autonomia en el funcionament físic </t>
  </si>
  <si>
    <t xml:space="preserve">D’accés a prestacions sanitàries </t>
  </si>
  <si>
    <t xml:space="preserve">Limitació de l’autonomia en el funcionament psíquic o mental </t>
  </si>
  <si>
    <t xml:space="preserve">Limitació de l’autonomia per a les activitats instrumentals de la vida diària </t>
  </si>
  <si>
    <t xml:space="preserve">Problema en estudi </t>
  </si>
  <si>
    <t xml:space="preserve">Limitació de l’autonomia en la cura personal </t>
  </si>
  <si>
    <t xml:space="preserve">Altres </t>
  </si>
  <si>
    <t xml:space="preserve">Persona que viu sola amb factors de risc </t>
  </si>
  <si>
    <t xml:space="preserve">Falta de recursos per a despeses extraordinàries ineludibles </t>
  </si>
  <si>
    <t xml:space="preserve">Un altre problema social </t>
  </si>
  <si>
    <t xml:space="preserve">D’accés a cobertura sanitària </t>
  </si>
  <si>
    <t xml:space="preserve">Falta de recursos per a la subsistència </t>
  </si>
  <si>
    <t xml:space="preserve">Malaltia de llarga evolució i/o incapacitant que repercuteix en la dinàmica familiar </t>
  </si>
  <si>
    <t xml:space="preserve">Sobrecàrrega de la persona cuidadora </t>
  </si>
  <si>
    <t xml:space="preserve">Problemes econòmics </t>
  </si>
  <si>
    <t xml:space="preserve">Desocupació </t>
  </si>
  <si>
    <t xml:space="preserve">Deteriorament de les relacions familiars </t>
  </si>
  <si>
    <t xml:space="preserve">Dificultat per a la inserció laboral </t>
  </si>
  <si>
    <t xml:space="preserve">Font: Alumbra. Elaboració pròpia.
Glossari: TS - professional de treball social; UCA - unitat de conductes addictives; AP - Atenció Primària
</t>
  </si>
  <si>
    <t>Distribució del treball social amb nivell de cronicitat 3</t>
  </si>
  <si>
    <t xml:space="preserve"> Nivell 3 - Pacient crònic d’alta complexitat o pal·liatiu</t>
  </si>
  <si>
    <t>Limitació de l’autonomia del pacient</t>
  </si>
  <si>
    <t>Limitació de l’autonomia en el funcionament físic</t>
  </si>
  <si>
    <t>D’accés a prestacions sanitàries</t>
  </si>
  <si>
    <t>Limitació de l’autonomia per a les activitats instrumentals de la vida diària</t>
  </si>
  <si>
    <t>Limitació de l’autonomia en la cura personal</t>
  </si>
  <si>
    <t>Limitació de l’autonomia en el funcionament psíquic o mental</t>
  </si>
  <si>
    <t>Persona que viu sola amb factors de risc</t>
  </si>
  <si>
    <t>Problema en estudi</t>
  </si>
  <si>
    <t>Altres</t>
  </si>
  <si>
    <t>Malaltia de llarga evolució i/o incapacitant que repercuteix en la dinàmica familiar</t>
  </si>
  <si>
    <t>Sobrecàrrega de la persona cuidadora</t>
  </si>
  <si>
    <t>D’accés a cobertura sanitària</t>
  </si>
  <si>
    <t>Falta de recursos per a despeses extraordinàries ineludibles</t>
  </si>
  <si>
    <t>Un altre problema social</t>
  </si>
  <si>
    <t>Falta de recursos per a la subsistència</t>
  </si>
  <si>
    <t>Falta de suport sociofamiliar</t>
  </si>
  <si>
    <t>Problemes econòmics</t>
  </si>
  <si>
    <t>Deteriorament de les relacions familiars</t>
  </si>
  <si>
    <t>Estrés familiar</t>
  </si>
  <si>
    <t>Xarxa de suport social insuficient</t>
  </si>
  <si>
    <t>Desocupació</t>
  </si>
  <si>
    <t>Consum i dependència de substàncies tòxiques nocives</t>
  </si>
  <si>
    <t>(*) Només es recull una xicoteta part en els sistemes d’informació de la Conselleria en el cas dels departaments de Torrevieja i Elx-Crevillent.</t>
  </si>
  <si>
    <t xml:space="preserve"> Font: elaboració pròpia. (ALUMBRA. Servei d’Anàlisi de Sistemes d’Informació Sanitària).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</si>
</sst>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#####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i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FFFF"/>
      <name val="Calibri"/>
      <family val="2"/>
    </font>
    <font>
      <i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333333"/>
      <name val="Calibri"/>
      <family val="2"/>
    </font>
    <font>
      <sz val="9"/>
      <color rgb="FF333333"/>
      <name val="Calibri"/>
      <family val="2"/>
    </font>
    <font>
      <i/>
      <sz val="11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FFFF"/>
      <name val="Calibri"/>
      <family val="2"/>
    </font>
    <font>
      <i/>
      <sz val="9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FFF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vertAlign val="superscript"/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C2C1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13" fillId="0" borderId="0" applyFont="0" applyFill="0" applyBorder="0" applyAlignment="0" applyProtection="0"/>
    <xf numFmtId="0" fontId="17" fillId="0" borderId="0"/>
  </cellStyleXfs>
  <cellXfs count="3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textRotation="90" wrapText="1"/>
    </xf>
    <xf numFmtId="0" fontId="7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3" borderId="0" xfId="1" applyFont="1" applyFill="1"/>
    <xf numFmtId="0" fontId="9" fillId="3" borderId="2" xfId="1" applyFont="1" applyFill="1" applyBorder="1"/>
    <xf numFmtId="0" fontId="9" fillId="0" borderId="0" xfId="1" applyFont="1"/>
    <xf numFmtId="0" fontId="10" fillId="4" borderId="4" xfId="0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center" vertical="center" textRotation="90" wrapText="1"/>
    </xf>
    <xf numFmtId="0" fontId="6" fillId="5" borderId="6" xfId="1" applyFont="1" applyFill="1" applyBorder="1" applyAlignment="1">
      <alignment horizontal="center" vertical="center" textRotation="90" wrapText="1"/>
    </xf>
    <xf numFmtId="0" fontId="6" fillId="5" borderId="7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6" fillId="5" borderId="4" xfId="1" applyFont="1" applyFill="1" applyBorder="1" applyAlignment="1">
      <alignment horizontal="center" vertical="center" textRotation="90" wrapText="1"/>
    </xf>
    <xf numFmtId="0" fontId="4" fillId="0" borderId="0" xfId="1" applyAlignment="1">
      <alignment vertical="center" textRotation="90" wrapText="1"/>
    </xf>
    <xf numFmtId="0" fontId="12" fillId="0" borderId="3" xfId="1" applyFont="1" applyBorder="1"/>
    <xf numFmtId="165" fontId="1" fillId="0" borderId="0" xfId="2" applyNumberFormat="1" applyFont="1"/>
    <xf numFmtId="165" fontId="1" fillId="0" borderId="2" xfId="2" applyNumberFormat="1" applyFont="1" applyBorder="1"/>
    <xf numFmtId="165" fontId="1" fillId="0" borderId="1" xfId="2" applyNumberFormat="1" applyFont="1" applyBorder="1"/>
    <xf numFmtId="165" fontId="1" fillId="0" borderId="0" xfId="2" applyNumberFormat="1" applyFont="1" applyBorder="1"/>
    <xf numFmtId="0" fontId="4" fillId="0" borderId="3" xfId="1" applyBorder="1"/>
    <xf numFmtId="165" fontId="4" fillId="0" borderId="3" xfId="1" applyNumberFormat="1" applyBorder="1"/>
    <xf numFmtId="0" fontId="10" fillId="6" borderId="3" xfId="0" applyFont="1" applyFill="1" applyBorder="1" applyAlignment="1">
      <alignment vertical="center"/>
    </xf>
    <xf numFmtId="165" fontId="1" fillId="7" borderId="0" xfId="2" applyNumberFormat="1" applyFont="1" applyFill="1"/>
    <xf numFmtId="165" fontId="1" fillId="7" borderId="2" xfId="2" applyNumberFormat="1" applyFont="1" applyFill="1" applyBorder="1"/>
    <xf numFmtId="165" fontId="1" fillId="7" borderId="1" xfId="2" applyNumberFormat="1" applyFont="1" applyFill="1" applyBorder="1"/>
    <xf numFmtId="165" fontId="1" fillId="7" borderId="0" xfId="2" applyNumberFormat="1" applyFont="1" applyFill="1" applyBorder="1"/>
    <xf numFmtId="4" fontId="4" fillId="7" borderId="3" xfId="1" applyNumberFormat="1" applyFill="1" applyBorder="1"/>
    <xf numFmtId="165" fontId="4" fillId="7" borderId="3" xfId="1" applyNumberFormat="1" applyFill="1" applyBorder="1"/>
    <xf numFmtId="0" fontId="10" fillId="0" borderId="3" xfId="0" applyFont="1" applyBorder="1" applyAlignment="1">
      <alignment vertical="center" wrapText="1"/>
    </xf>
    <xf numFmtId="4" fontId="4" fillId="0" borderId="3" xfId="1" applyNumberFormat="1" applyBorder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" fillId="0" borderId="5" xfId="2" applyNumberFormat="1" applyFont="1" applyBorder="1"/>
    <xf numFmtId="165" fontId="1" fillId="0" borderId="6" xfId="2" applyNumberFormat="1" applyFont="1" applyBorder="1"/>
    <xf numFmtId="165" fontId="1" fillId="0" borderId="7" xfId="2" applyNumberFormat="1" applyFont="1" applyBorder="1"/>
    <xf numFmtId="4" fontId="4" fillId="0" borderId="4" xfId="1" applyNumberFormat="1" applyBorder="1"/>
    <xf numFmtId="165" fontId="4" fillId="0" borderId="4" xfId="1" applyNumberFormat="1" applyBorder="1"/>
    <xf numFmtId="0" fontId="14" fillId="6" borderId="8" xfId="0" applyFont="1" applyFill="1" applyBorder="1" applyAlignment="1">
      <alignment vertical="center"/>
    </xf>
    <xf numFmtId="165" fontId="1" fillId="7" borderId="9" xfId="2" applyNumberFormat="1" applyFont="1" applyFill="1" applyBorder="1"/>
    <xf numFmtId="165" fontId="1" fillId="7" borderId="10" xfId="2" applyNumberFormat="1" applyFont="1" applyFill="1" applyBorder="1"/>
    <xf numFmtId="165" fontId="1" fillId="7" borderId="11" xfId="2" applyNumberFormat="1" applyFont="1" applyFill="1" applyBorder="1"/>
    <xf numFmtId="0" fontId="4" fillId="7" borderId="8" xfId="1" applyFill="1" applyBorder="1"/>
    <xf numFmtId="0" fontId="15" fillId="0" borderId="12" xfId="1" applyFont="1" applyBorder="1"/>
    <xf numFmtId="165" fontId="15" fillId="0" borderId="13" xfId="1" applyNumberFormat="1" applyFont="1" applyBorder="1" applyAlignment="1">
      <alignment horizontal="center"/>
    </xf>
    <xf numFmtId="165" fontId="15" fillId="0" borderId="14" xfId="1" applyNumberFormat="1" applyFont="1" applyBorder="1" applyAlignment="1">
      <alignment horizontal="center"/>
    </xf>
    <xf numFmtId="4" fontId="15" fillId="0" borderId="12" xfId="1" applyNumberFormat="1" applyFont="1" applyBorder="1"/>
    <xf numFmtId="165" fontId="15" fillId="0" borderId="12" xfId="1" applyNumberFormat="1" applyFont="1" applyBorder="1"/>
    <xf numFmtId="166" fontId="16" fillId="8" borderId="0" xfId="1" applyNumberFormat="1" applyFont="1" applyFill="1" applyBorder="1" applyAlignment="1">
      <alignment horizontal="left" vertical="top"/>
    </xf>
    <xf numFmtId="0" fontId="4" fillId="0" borderId="0" xfId="1" applyAlignment="1">
      <alignment horizontal="left"/>
    </xf>
    <xf numFmtId="0" fontId="22" fillId="4" borderId="0" xfId="0" applyFont="1" applyFill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right" vertical="center" wrapText="1"/>
    </xf>
    <xf numFmtId="0" fontId="23" fillId="9" borderId="0" xfId="0" applyFont="1" applyFill="1" applyAlignment="1">
      <alignment vertical="center" wrapText="1"/>
    </xf>
    <xf numFmtId="0" fontId="23" fillId="9" borderId="0" xfId="0" applyFont="1" applyFill="1" applyAlignment="1">
      <alignment horizontal="center" vertical="center" wrapText="1"/>
    </xf>
    <xf numFmtId="0" fontId="23" fillId="9" borderId="0" xfId="0" applyFont="1" applyFill="1" applyAlignment="1">
      <alignment horizontal="right" vertical="center" wrapText="1"/>
    </xf>
    <xf numFmtId="0" fontId="22" fillId="10" borderId="0" xfId="0" applyFont="1" applyFill="1" applyAlignment="1">
      <alignment horizontal="left" vertical="center" wrapText="1" indent="2"/>
    </xf>
    <xf numFmtId="0" fontId="22" fillId="10" borderId="0" xfId="0" applyFont="1" applyFill="1" applyAlignment="1">
      <alignment horizontal="center" vertical="center" wrapText="1"/>
    </xf>
    <xf numFmtId="0" fontId="23" fillId="11" borderId="0" xfId="0" applyFont="1" applyFill="1" applyAlignment="1">
      <alignment horizontal="right" vertical="center" wrapText="1"/>
    </xf>
    <xf numFmtId="0" fontId="22" fillId="10" borderId="15" xfId="0" applyFont="1" applyFill="1" applyBorder="1" applyAlignment="1">
      <alignment horizontal="left" vertical="center" wrapText="1" indent="2"/>
    </xf>
    <xf numFmtId="0" fontId="22" fillId="10" borderId="15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right" vertical="center" wrapText="1"/>
    </xf>
    <xf numFmtId="0" fontId="22" fillId="9" borderId="0" xfId="0" applyFont="1" applyFill="1" applyAlignment="1">
      <alignment horizontal="center" vertical="center" wrapText="1"/>
    </xf>
    <xf numFmtId="0" fontId="23" fillId="10" borderId="0" xfId="0" applyFont="1" applyFill="1" applyAlignment="1">
      <alignment vertical="center" wrapText="1"/>
    </xf>
    <xf numFmtId="0" fontId="22" fillId="10" borderId="0" xfId="0" applyFont="1" applyFill="1" applyAlignment="1">
      <alignment horizontal="right" vertical="center" wrapText="1"/>
    </xf>
    <xf numFmtId="0" fontId="23" fillId="9" borderId="15" xfId="0" applyFont="1" applyFill="1" applyBorder="1" applyAlignment="1">
      <alignment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 wrapText="1"/>
    </xf>
    <xf numFmtId="0" fontId="22" fillId="4" borderId="15" xfId="0" applyFont="1" applyFill="1" applyBorder="1" applyAlignment="1">
      <alignment vertical="center" wrapText="1"/>
    </xf>
    <xf numFmtId="0" fontId="22" fillId="4" borderId="0" xfId="0" applyFont="1" applyFill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right" vertical="center" wrapText="1"/>
    </xf>
    <xf numFmtId="0" fontId="22" fillId="4" borderId="15" xfId="0" applyFont="1" applyFill="1" applyBorder="1" applyAlignment="1">
      <alignment horizontal="right" vertical="center" wrapText="1"/>
    </xf>
    <xf numFmtId="0" fontId="24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4" borderId="15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0" fontId="25" fillId="6" borderId="0" xfId="0" applyFont="1" applyFill="1" applyAlignment="1">
      <alignment vertical="center" wrapText="1"/>
    </xf>
    <xf numFmtId="0" fontId="25" fillId="6" borderId="0" xfId="0" applyFont="1" applyFill="1" applyAlignment="1">
      <alignment horizontal="right" vertical="center" wrapText="1"/>
    </xf>
    <xf numFmtId="3" fontId="25" fillId="6" borderId="0" xfId="0" applyNumberFormat="1" applyFont="1" applyFill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0" fontId="24" fillId="10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25" fillId="4" borderId="15" xfId="0" applyFont="1" applyFill="1" applyBorder="1" applyAlignment="1">
      <alignment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vertical="center" wrapText="1"/>
    </xf>
    <xf numFmtId="0" fontId="25" fillId="9" borderId="0" xfId="0" applyFont="1" applyFill="1" applyAlignment="1">
      <alignment horizontal="right" vertical="center" wrapText="1"/>
    </xf>
    <xf numFmtId="3" fontId="25" fillId="9" borderId="0" xfId="0" applyNumberFormat="1" applyFont="1" applyFill="1" applyAlignment="1">
      <alignment horizontal="right" vertical="center" wrapText="1"/>
    </xf>
    <xf numFmtId="0" fontId="28" fillId="0" borderId="15" xfId="0" applyFont="1" applyBorder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29" fillId="10" borderId="16" xfId="0" applyFont="1" applyFill="1" applyBorder="1" applyAlignment="1">
      <alignment vertical="center" wrapText="1"/>
    </xf>
    <xf numFmtId="0" fontId="30" fillId="10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right" vertical="center"/>
    </xf>
    <xf numFmtId="3" fontId="25" fillId="9" borderId="0" xfId="0" applyNumberFormat="1" applyFont="1" applyFill="1" applyAlignment="1">
      <alignment horizontal="right" vertical="center"/>
    </xf>
    <xf numFmtId="0" fontId="26" fillId="0" borderId="15" xfId="0" applyFont="1" applyBorder="1" applyAlignment="1">
      <alignment vertic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24" fillId="10" borderId="0" xfId="0" applyFont="1" applyFill="1" applyAlignment="1">
      <alignment vertical="center"/>
    </xf>
    <xf numFmtId="0" fontId="20" fillId="2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vertical="center" wrapText="1"/>
    </xf>
    <xf numFmtId="0" fontId="22" fillId="4" borderId="17" xfId="0" applyFont="1" applyFill="1" applyBorder="1" applyAlignment="1">
      <alignment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vertical="center"/>
    </xf>
    <xf numFmtId="0" fontId="31" fillId="10" borderId="0" xfId="0" applyFont="1" applyFill="1" applyAlignment="1">
      <alignment vertical="center"/>
    </xf>
    <xf numFmtId="0" fontId="31" fillId="10" borderId="0" xfId="0" applyFont="1" applyFill="1" applyAlignment="1">
      <alignment vertical="center" wrapText="1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horizontal="right" vertical="center"/>
    </xf>
    <xf numFmtId="3" fontId="25" fillId="6" borderId="0" xfId="0" applyNumberFormat="1" applyFont="1" applyFill="1" applyAlignment="1">
      <alignment horizontal="right" vertical="center"/>
    </xf>
    <xf numFmtId="3" fontId="26" fillId="6" borderId="0" xfId="0" applyNumberFormat="1" applyFont="1" applyFill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right" vertical="center" wrapText="1"/>
    </xf>
    <xf numFmtId="0" fontId="10" fillId="10" borderId="0" xfId="0" applyFont="1" applyFill="1" applyAlignment="1">
      <alignment vertical="center"/>
    </xf>
    <xf numFmtId="0" fontId="24" fillId="10" borderId="16" xfId="0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0" fontId="33" fillId="4" borderId="15" xfId="0" applyFont="1" applyFill="1" applyBorder="1" applyAlignment="1">
      <alignment vertical="center"/>
    </xf>
    <xf numFmtId="0" fontId="33" fillId="4" borderId="15" xfId="0" applyFont="1" applyFill="1" applyBorder="1" applyAlignment="1">
      <alignment horizontal="right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" fontId="33" fillId="10" borderId="0" xfId="0" applyNumberFormat="1" applyFont="1" applyFill="1" applyAlignment="1">
      <alignment horizontal="right" vertical="center" wrapText="1"/>
    </xf>
    <xf numFmtId="3" fontId="34" fillId="10" borderId="0" xfId="0" applyNumberFormat="1" applyFont="1" applyFill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0" fontId="34" fillId="9" borderId="15" xfId="0" applyFont="1" applyFill="1" applyBorder="1" applyAlignment="1">
      <alignment vertical="center" wrapText="1"/>
    </xf>
    <xf numFmtId="3" fontId="34" fillId="9" borderId="15" xfId="0" applyNumberFormat="1" applyFont="1" applyFill="1" applyBorder="1" applyAlignment="1">
      <alignment horizontal="right" vertical="center" wrapText="1"/>
    </xf>
    <xf numFmtId="0" fontId="34" fillId="0" borderId="15" xfId="0" applyFont="1" applyBorder="1" applyAlignment="1">
      <alignment vertical="center" wrapText="1"/>
    </xf>
    <xf numFmtId="3" fontId="34" fillId="10" borderId="15" xfId="0" applyNumberFormat="1" applyFont="1" applyFill="1" applyBorder="1" applyAlignment="1">
      <alignment horizontal="right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4" borderId="0" xfId="0" applyFont="1" applyFill="1" applyAlignment="1">
      <alignment vertical="center" wrapText="1"/>
    </xf>
    <xf numFmtId="0" fontId="38" fillId="4" borderId="0" xfId="0" applyFont="1" applyFill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18" fillId="0" borderId="0" xfId="0" applyFont="1"/>
    <xf numFmtId="0" fontId="18" fillId="4" borderId="15" xfId="0" applyFont="1" applyFill="1" applyBorder="1" applyAlignment="1">
      <alignment vertical="center" wrapText="1"/>
    </xf>
    <xf numFmtId="0" fontId="38" fillId="4" borderId="15" xfId="0" applyFont="1" applyFill="1" applyBorder="1" applyAlignment="1">
      <alignment horizontal="right" vertical="center" wrapText="1"/>
    </xf>
    <xf numFmtId="0" fontId="38" fillId="9" borderId="0" xfId="0" applyFont="1" applyFill="1" applyAlignment="1">
      <alignment vertical="center" wrapText="1"/>
    </xf>
    <xf numFmtId="3" fontId="38" fillId="9" borderId="0" xfId="0" applyNumberFormat="1" applyFont="1" applyFill="1" applyAlignment="1">
      <alignment horizontal="right" vertical="center" wrapText="1"/>
    </xf>
    <xf numFmtId="0" fontId="38" fillId="9" borderId="0" xfId="0" applyFont="1" applyFill="1" applyAlignment="1">
      <alignment horizontal="right" vertical="center" wrapText="1"/>
    </xf>
    <xf numFmtId="3" fontId="39" fillId="9" borderId="0" xfId="0" applyNumberFormat="1" applyFont="1" applyFill="1" applyAlignment="1">
      <alignment horizontal="right" vertical="center" wrapText="1"/>
    </xf>
    <xf numFmtId="0" fontId="38" fillId="10" borderId="0" xfId="0" applyFont="1" applyFill="1" applyAlignment="1">
      <alignment vertical="center" wrapText="1"/>
    </xf>
    <xf numFmtId="3" fontId="38" fillId="10" borderId="0" xfId="0" applyNumberFormat="1" applyFont="1" applyFill="1" applyAlignment="1">
      <alignment horizontal="right" vertical="center" wrapText="1"/>
    </xf>
    <xf numFmtId="0" fontId="38" fillId="10" borderId="0" xfId="0" applyFont="1" applyFill="1" applyAlignment="1">
      <alignment horizontal="right" vertical="center" wrapText="1"/>
    </xf>
    <xf numFmtId="3" fontId="39" fillId="10" borderId="0" xfId="0" applyNumberFormat="1" applyFont="1" applyFill="1" applyAlignment="1">
      <alignment horizontal="right" vertical="center" wrapText="1"/>
    </xf>
    <xf numFmtId="0" fontId="39" fillId="10" borderId="15" xfId="0" applyFont="1" applyFill="1" applyBorder="1" applyAlignment="1">
      <alignment vertical="center" wrapText="1"/>
    </xf>
    <xf numFmtId="3" fontId="39" fillId="10" borderId="15" xfId="0" applyNumberFormat="1" applyFont="1" applyFill="1" applyBorder="1" applyAlignment="1">
      <alignment horizontal="right" vertical="center" wrapText="1"/>
    </xf>
    <xf numFmtId="0" fontId="39" fillId="10" borderId="15" xfId="0" applyFont="1" applyFill="1" applyBorder="1" applyAlignment="1">
      <alignment horizontal="right" vertical="center" wrapText="1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4" borderId="0" xfId="0" applyFont="1" applyFill="1" applyAlignment="1">
      <alignment vertical="center" wrapText="1"/>
    </xf>
    <xf numFmtId="0" fontId="38" fillId="4" borderId="17" xfId="0" applyFont="1" applyFill="1" applyBorder="1" applyAlignment="1">
      <alignment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3" fontId="38" fillId="10" borderId="0" xfId="0" applyNumberFormat="1" applyFont="1" applyFill="1" applyAlignment="1">
      <alignment horizontal="right" vertical="center" wrapText="1"/>
    </xf>
    <xf numFmtId="0" fontId="38" fillId="10" borderId="0" xfId="0" applyFont="1" applyFill="1" applyAlignment="1">
      <alignment horizontal="right" vertical="center" wrapText="1"/>
    </xf>
    <xf numFmtId="3" fontId="39" fillId="10" borderId="0" xfId="0" applyNumberFormat="1" applyFont="1" applyFill="1" applyAlignment="1">
      <alignment horizontal="right" vertical="center" wrapText="1"/>
    </xf>
    <xf numFmtId="0" fontId="35" fillId="10" borderId="16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3" fillId="4" borderId="0" xfId="0" applyFont="1" applyFill="1" applyAlignment="1">
      <alignment vertical="center"/>
    </xf>
    <xf numFmtId="0" fontId="33" fillId="4" borderId="15" xfId="0" applyFont="1" applyFill="1" applyBorder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0" fontId="33" fillId="9" borderId="0" xfId="0" applyFont="1" applyFill="1" applyAlignment="1">
      <alignment vertical="center"/>
    </xf>
    <xf numFmtId="3" fontId="33" fillId="9" borderId="0" xfId="0" applyNumberFormat="1" applyFont="1" applyFill="1" applyAlignment="1">
      <alignment horizontal="right" vertical="center"/>
    </xf>
    <xf numFmtId="3" fontId="34" fillId="9" borderId="0" xfId="0" applyNumberFormat="1" applyFont="1" applyFill="1" applyAlignment="1">
      <alignment horizontal="right" vertical="center"/>
    </xf>
    <xf numFmtId="0" fontId="34" fillId="9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3" fillId="4" borderId="17" xfId="0" applyFont="1" applyFill="1" applyBorder="1" applyAlignment="1">
      <alignment vertical="center"/>
    </xf>
    <xf numFmtId="0" fontId="33" fillId="4" borderId="0" xfId="0" applyFont="1" applyFill="1" applyAlignment="1">
      <alignment horizontal="center" vertical="center"/>
    </xf>
    <xf numFmtId="0" fontId="35" fillId="10" borderId="16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1" fillId="4" borderId="0" xfId="0" applyFont="1" applyFill="1" applyAlignment="1">
      <alignment vertical="center" wrapText="1"/>
    </xf>
    <xf numFmtId="0" fontId="41" fillId="4" borderId="0" xfId="0" applyFont="1" applyFill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right" vertical="center" wrapText="1"/>
    </xf>
    <xf numFmtId="0" fontId="41" fillId="1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41" fillId="9" borderId="0" xfId="0" applyFont="1" applyFill="1" applyAlignment="1">
      <alignment vertical="center" wrapText="1"/>
    </xf>
    <xf numFmtId="3" fontId="33" fillId="9" borderId="0" xfId="0" applyNumberFormat="1" applyFont="1" applyFill="1" applyAlignment="1">
      <alignment horizontal="right" vertical="center" wrapText="1"/>
    </xf>
    <xf numFmtId="3" fontId="34" fillId="9" borderId="0" xfId="0" applyNumberFormat="1" applyFont="1" applyFill="1" applyAlignment="1">
      <alignment horizontal="right" vertical="center" wrapText="1"/>
    </xf>
    <xf numFmtId="0" fontId="33" fillId="9" borderId="0" xfId="0" applyFont="1" applyFill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42" fillId="9" borderId="0" xfId="0" applyFont="1" applyFill="1" applyAlignment="1">
      <alignment vertical="center" wrapText="1"/>
    </xf>
    <xf numFmtId="0" fontId="34" fillId="9" borderId="0" xfId="0" applyFont="1" applyFill="1" applyAlignment="1">
      <alignment horizontal="right" vertical="center" wrapText="1"/>
    </xf>
    <xf numFmtId="0" fontId="41" fillId="4" borderId="0" xfId="0" applyFont="1" applyFill="1" applyAlignment="1">
      <alignment vertical="center" wrapText="1"/>
    </xf>
    <xf numFmtId="0" fontId="41" fillId="4" borderId="17" xfId="0" applyFont="1" applyFill="1" applyBorder="1" applyAlignment="1">
      <alignment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43" fillId="4" borderId="0" xfId="0" applyFont="1" applyFill="1" applyAlignment="1">
      <alignment vertical="center" wrapText="1"/>
    </xf>
    <xf numFmtId="0" fontId="43" fillId="4" borderId="15" xfId="0" applyFont="1" applyFill="1" applyBorder="1" applyAlignment="1">
      <alignment vertical="center" wrapText="1"/>
    </xf>
    <xf numFmtId="0" fontId="41" fillId="10" borderId="0" xfId="0" applyFont="1" applyFill="1" applyAlignment="1">
      <alignment vertical="center"/>
    </xf>
    <xf numFmtId="0" fontId="42" fillId="9" borderId="15" xfId="0" applyFont="1" applyFill="1" applyBorder="1" applyAlignment="1">
      <alignment vertical="center" wrapText="1"/>
    </xf>
    <xf numFmtId="3" fontId="39" fillId="9" borderId="15" xfId="0" applyNumberFormat="1" applyFont="1" applyFill="1" applyBorder="1" applyAlignment="1">
      <alignment horizontal="right" vertical="center" wrapText="1"/>
    </xf>
    <xf numFmtId="0" fontId="39" fillId="9" borderId="15" xfId="0" applyFont="1" applyFill="1" applyBorder="1" applyAlignment="1">
      <alignment vertical="center" wrapText="1"/>
    </xf>
    <xf numFmtId="0" fontId="39" fillId="9" borderId="15" xfId="0" applyFont="1" applyFill="1" applyBorder="1" applyAlignment="1">
      <alignment horizontal="right" vertical="center" wrapText="1"/>
    </xf>
    <xf numFmtId="0" fontId="42" fillId="10" borderId="15" xfId="0" applyFont="1" applyFill="1" applyBorder="1" applyAlignment="1">
      <alignment vertical="center" wrapText="1"/>
    </xf>
    <xf numFmtId="0" fontId="42" fillId="4" borderId="15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4" borderId="17" xfId="0" applyFont="1" applyFill="1" applyBorder="1" applyAlignment="1">
      <alignment horizontal="center" vertical="center" wrapText="1"/>
    </xf>
    <xf numFmtId="3" fontId="39" fillId="10" borderId="18" xfId="0" applyNumberFormat="1" applyFont="1" applyFill="1" applyBorder="1" applyAlignment="1">
      <alignment horizontal="right" vertical="center" wrapText="1"/>
    </xf>
    <xf numFmtId="3" fontId="39" fillId="9" borderId="15" xfId="0" applyNumberFormat="1" applyFont="1" applyFill="1" applyBorder="1" applyAlignment="1">
      <alignment horizontal="right" vertical="center" wrapText="1"/>
    </xf>
    <xf numFmtId="3" fontId="39" fillId="10" borderId="16" xfId="0" applyNumberFormat="1" applyFont="1" applyFill="1" applyBorder="1" applyAlignment="1">
      <alignment horizontal="right" vertical="center" wrapText="1"/>
    </xf>
    <xf numFmtId="3" fontId="39" fillId="10" borderId="13" xfId="0" applyNumberFormat="1" applyFont="1" applyFill="1" applyBorder="1" applyAlignment="1">
      <alignment horizontal="right" vertical="center" wrapText="1"/>
    </xf>
    <xf numFmtId="0" fontId="41" fillId="4" borderId="0" xfId="0" applyFont="1" applyFill="1" applyAlignment="1">
      <alignment vertical="center"/>
    </xf>
    <xf numFmtId="3" fontId="41" fillId="10" borderId="0" xfId="0" applyNumberFormat="1" applyFont="1" applyFill="1" applyAlignment="1">
      <alignment horizontal="right" vertical="center" wrapText="1"/>
    </xf>
    <xf numFmtId="3" fontId="42" fillId="10" borderId="0" xfId="0" applyNumberFormat="1" applyFont="1" applyFill="1" applyAlignment="1">
      <alignment horizontal="right" vertical="center" wrapText="1"/>
    </xf>
    <xf numFmtId="0" fontId="41" fillId="10" borderId="0" xfId="0" applyFont="1" applyFill="1" applyAlignment="1">
      <alignment horizontal="center" vertical="center" wrapText="1"/>
    </xf>
    <xf numFmtId="3" fontId="42" fillId="9" borderId="15" xfId="0" applyNumberFormat="1" applyFont="1" applyFill="1" applyBorder="1" applyAlignment="1">
      <alignment horizontal="right" vertical="center" wrapText="1"/>
    </xf>
    <xf numFmtId="0" fontId="42" fillId="9" borderId="15" xfId="0" applyFont="1" applyFill="1" applyBorder="1" applyAlignment="1">
      <alignment horizontal="center" vertical="center" wrapText="1"/>
    </xf>
    <xf numFmtId="3" fontId="42" fillId="10" borderId="15" xfId="0" applyNumberFormat="1" applyFont="1" applyFill="1" applyBorder="1" applyAlignment="1">
      <alignment horizontal="right" vertical="center" wrapText="1"/>
    </xf>
    <xf numFmtId="0" fontId="42" fillId="10" borderId="15" xfId="0" applyFont="1" applyFill="1" applyBorder="1" applyAlignment="1">
      <alignment horizontal="right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33" fillId="10" borderId="0" xfId="0" applyFont="1" applyFill="1" applyAlignment="1">
      <alignment vertical="center"/>
    </xf>
    <xf numFmtId="0" fontId="33" fillId="10" borderId="0" xfId="0" applyFont="1" applyFill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34" fillId="10" borderId="15" xfId="0" applyFont="1" applyFill="1" applyBorder="1" applyAlignment="1">
      <alignment vertical="center" wrapText="1"/>
    </xf>
    <xf numFmtId="0" fontId="34" fillId="10" borderId="15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vertical="center" wrapText="1"/>
    </xf>
    <xf numFmtId="0" fontId="33" fillId="4" borderId="17" xfId="0" applyFont="1" applyFill="1" applyBorder="1" applyAlignment="1">
      <alignment vertical="center" wrapText="1"/>
    </xf>
    <xf numFmtId="0" fontId="34" fillId="4" borderId="15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 wrapText="1"/>
    </xf>
    <xf numFmtId="0" fontId="38" fillId="10" borderId="0" xfId="0" applyFont="1" applyFill="1" applyAlignment="1">
      <alignment vertical="center"/>
    </xf>
    <xf numFmtId="0" fontId="39" fillId="9" borderId="15" xfId="0" applyFont="1" applyFill="1" applyBorder="1" applyAlignment="1">
      <alignment vertical="center"/>
    </xf>
    <xf numFmtId="0" fontId="38" fillId="0" borderId="0" xfId="0" applyFont="1" applyAlignment="1">
      <alignment horizontal="right" vertical="center" wrapText="1"/>
    </xf>
    <xf numFmtId="0" fontId="39" fillId="10" borderId="0" xfId="0" applyFont="1" applyFill="1" applyAlignment="1">
      <alignment horizontal="right" vertical="center" wrapText="1"/>
    </xf>
    <xf numFmtId="0" fontId="39" fillId="9" borderId="15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10" borderId="0" xfId="0" applyFont="1" applyFill="1" applyAlignment="1">
      <alignment horizontal="right" vertical="center" wrapText="1"/>
    </xf>
    <xf numFmtId="0" fontId="34" fillId="10" borderId="0" xfId="0" applyFont="1" applyFill="1" applyAlignment="1">
      <alignment horizontal="right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 wrapText="1"/>
    </xf>
    <xf numFmtId="3" fontId="33" fillId="10" borderId="0" xfId="0" applyNumberFormat="1" applyFont="1" applyFill="1" applyAlignment="1">
      <alignment horizontal="right" vertical="center" wrapText="1"/>
    </xf>
    <xf numFmtId="0" fontId="33" fillId="10" borderId="0" xfId="0" applyFont="1" applyFill="1" applyAlignment="1">
      <alignment horizontal="center" vertical="center" wrapText="1"/>
    </xf>
    <xf numFmtId="0" fontId="33" fillId="10" borderId="0" xfId="0" applyFont="1" applyFill="1" applyAlignment="1">
      <alignment vertical="center" wrapText="1"/>
    </xf>
    <xf numFmtId="0" fontId="33" fillId="9" borderId="0" xfId="0" applyFont="1" applyFill="1" applyAlignment="1">
      <alignment vertical="center" wrapText="1"/>
    </xf>
    <xf numFmtId="0" fontId="34" fillId="9" borderId="15" xfId="0" applyFont="1" applyFill="1" applyBorder="1" applyAlignment="1">
      <alignment horizontal="right" vertical="center" wrapText="1"/>
    </xf>
    <xf numFmtId="0" fontId="17" fillId="10" borderId="0" xfId="0" applyFont="1" applyFill="1" applyAlignment="1">
      <alignment vertical="center"/>
    </xf>
    <xf numFmtId="0" fontId="17" fillId="10" borderId="0" xfId="0" applyFont="1" applyFill="1" applyAlignment="1">
      <alignment horizontal="right" vertical="center" wrapText="1"/>
    </xf>
    <xf numFmtId="0" fontId="27" fillId="9" borderId="15" xfId="0" applyFont="1" applyFill="1" applyBorder="1" applyAlignment="1">
      <alignment vertical="center" wrapText="1"/>
    </xf>
    <xf numFmtId="0" fontId="27" fillId="9" borderId="15" xfId="0" applyFont="1" applyFill="1" applyBorder="1" applyAlignment="1">
      <alignment horizontal="right" vertical="center" wrapText="1"/>
    </xf>
    <xf numFmtId="0" fontId="17" fillId="10" borderId="0" xfId="0" applyFont="1" applyFill="1" applyAlignment="1">
      <alignment vertical="center" wrapText="1"/>
    </xf>
    <xf numFmtId="0" fontId="27" fillId="10" borderId="15" xfId="0" applyFont="1" applyFill="1" applyBorder="1" applyAlignment="1">
      <alignment vertical="center" wrapText="1"/>
    </xf>
    <xf numFmtId="0" fontId="27" fillId="10" borderId="15" xfId="0" applyFont="1" applyFill="1" applyBorder="1" applyAlignment="1">
      <alignment horizontal="right" vertical="center" wrapText="1"/>
    </xf>
    <xf numFmtId="0" fontId="40" fillId="2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right" vertical="center" wrapText="1"/>
    </xf>
    <xf numFmtId="0" fontId="33" fillId="4" borderId="17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9" borderId="0" xfId="0" applyFont="1" applyFill="1" applyAlignment="1">
      <alignment horizontal="right" vertical="center" wrapText="1"/>
    </xf>
    <xf numFmtId="0" fontId="26" fillId="9" borderId="15" xfId="0" applyFont="1" applyFill="1" applyBorder="1" applyAlignment="1">
      <alignment horizontal="right" vertical="center" wrapText="1"/>
    </xf>
    <xf numFmtId="0" fontId="35" fillId="10" borderId="16" xfId="0" applyFont="1" applyFill="1" applyBorder="1" applyAlignment="1">
      <alignment horizontal="justify" vertical="center"/>
    </xf>
    <xf numFmtId="0" fontId="44" fillId="10" borderId="0" xfId="0" applyFont="1" applyFill="1" applyAlignment="1">
      <alignment horizontal="justify" vertical="center"/>
    </xf>
    <xf numFmtId="0" fontId="33" fillId="4" borderId="15" xfId="0" applyFont="1" applyFill="1" applyBorder="1" applyAlignment="1">
      <alignment vertical="center" wrapText="1"/>
    </xf>
    <xf numFmtId="0" fontId="22" fillId="6" borderId="0" xfId="0" applyFont="1" applyFill="1" applyAlignment="1">
      <alignment vertical="center" wrapText="1"/>
    </xf>
    <xf numFmtId="0" fontId="25" fillId="6" borderId="0" xfId="0" applyFont="1" applyFill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6" borderId="15" xfId="0" applyFont="1" applyFill="1" applyBorder="1" applyAlignment="1">
      <alignment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3" fontId="10" fillId="9" borderId="0" xfId="0" applyNumberFormat="1" applyFont="1" applyFill="1" applyAlignment="1">
      <alignment horizontal="center" vertical="center"/>
    </xf>
    <xf numFmtId="10" fontId="10" fillId="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 wrapText="1"/>
    </xf>
    <xf numFmtId="3" fontId="10" fillId="10" borderId="0" xfId="0" applyNumberFormat="1" applyFont="1" applyFill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0" fillId="9" borderId="15" xfId="0" applyFont="1" applyFill="1" applyBorder="1" applyAlignment="1">
      <alignment vertical="center"/>
    </xf>
    <xf numFmtId="3" fontId="14" fillId="9" borderId="15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7" fillId="4" borderId="15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33" fillId="12" borderId="0" xfId="0" applyFont="1" applyFill="1" applyAlignment="1">
      <alignment vertical="center" wrapText="1"/>
    </xf>
    <xf numFmtId="3" fontId="25" fillId="12" borderId="0" xfId="0" applyNumberFormat="1" applyFont="1" applyFill="1" applyAlignment="1">
      <alignment horizontal="right" vertical="center" wrapText="1"/>
    </xf>
    <xf numFmtId="0" fontId="25" fillId="12" borderId="0" xfId="0" applyFont="1" applyFill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4" fillId="12" borderId="15" xfId="0" applyFont="1" applyFill="1" applyBorder="1" applyAlignment="1">
      <alignment vertical="center" wrapText="1"/>
    </xf>
    <xf numFmtId="3" fontId="26" fillId="12" borderId="15" xfId="0" applyNumberFormat="1" applyFont="1" applyFill="1" applyBorder="1" applyAlignment="1">
      <alignment horizontal="right" vertical="center" wrapText="1"/>
    </xf>
    <xf numFmtId="0" fontId="26" fillId="12" borderId="15" xfId="0" applyFont="1" applyFill="1" applyBorder="1" applyAlignment="1">
      <alignment horizontal="right" vertical="center" wrapText="1"/>
    </xf>
    <xf numFmtId="0" fontId="41" fillId="4" borderId="15" xfId="0" applyFont="1" applyFill="1" applyBorder="1" applyAlignment="1">
      <alignment vertical="center" wrapText="1"/>
    </xf>
    <xf numFmtId="0" fontId="22" fillId="9" borderId="0" xfId="0" applyFont="1" applyFill="1" applyAlignment="1">
      <alignment vertical="center"/>
    </xf>
    <xf numFmtId="3" fontId="22" fillId="9" borderId="0" xfId="0" applyNumberFormat="1" applyFont="1" applyFill="1" applyAlignment="1">
      <alignment horizontal="right" vertical="center"/>
    </xf>
    <xf numFmtId="10" fontId="22" fillId="9" borderId="0" xfId="0" applyNumberFormat="1" applyFont="1" applyFill="1" applyAlignment="1">
      <alignment horizontal="right" vertical="center"/>
    </xf>
    <xf numFmtId="0" fontId="22" fillId="9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10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9" borderId="15" xfId="0" applyFont="1" applyFill="1" applyBorder="1" applyAlignment="1">
      <alignment vertical="center"/>
    </xf>
    <xf numFmtId="3" fontId="22" fillId="9" borderId="15" xfId="0" applyNumberFormat="1" applyFont="1" applyFill="1" applyBorder="1" applyAlignment="1">
      <alignment horizontal="right" vertical="center"/>
    </xf>
    <xf numFmtId="0" fontId="22" fillId="9" borderId="15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6" borderId="0" xfId="0" applyFont="1" applyFill="1" applyAlignment="1">
      <alignment vertical="center"/>
    </xf>
    <xf numFmtId="0" fontId="22" fillId="6" borderId="15" xfId="0" applyFont="1" applyFill="1" applyBorder="1" applyAlignment="1">
      <alignment vertical="center"/>
    </xf>
    <xf numFmtId="0" fontId="25" fillId="6" borderId="15" xfId="0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wrapText="1"/>
    </xf>
    <xf numFmtId="0" fontId="17" fillId="13" borderId="0" xfId="0" applyFont="1" applyFill="1" applyAlignment="1">
      <alignment horizontal="center" vertical="center" wrapText="1"/>
    </xf>
    <xf numFmtId="0" fontId="17" fillId="13" borderId="15" xfId="0" applyFont="1" applyFill="1" applyBorder="1" applyAlignment="1">
      <alignment horizontal="center" vertical="center" wrapText="1"/>
    </xf>
    <xf numFmtId="0" fontId="27" fillId="11" borderId="0" xfId="0" applyFont="1" applyFill="1" applyAlignment="1">
      <alignment vertical="center" wrapText="1"/>
    </xf>
    <xf numFmtId="0" fontId="27" fillId="10" borderId="0" xfId="0" applyFont="1" applyFill="1" applyAlignment="1">
      <alignment horizontal="right" vertical="center"/>
    </xf>
    <xf numFmtId="3" fontId="27" fillId="10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 wrapText="1"/>
    </xf>
    <xf numFmtId="0" fontId="18" fillId="6" borderId="0" xfId="0" applyFont="1" applyFill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.%20Memoria%202016\8.%20Actividad%20asistencial\Cap&#237;tulos\8.%20Actividad%20asistencial%208-1%20Atenci&#243;n%20Primaria\Historico%20laboraci&#243;n\Cobertura%20ap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.san.gva.es\dfs_SSCC\SDGEGA\Memoria%202017\Propostes%20de%20millora\Historico%20laboraci&#243;n\Cobertura%20ap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_1-2-3"/>
      <sheetName val="Macro1"/>
    </sheetNames>
    <sheetDataSet>
      <sheetData sheetId="0" refreshError="1"/>
      <sheetData sheetId="1">
        <row r="47">
          <cell r="A47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_1-2-3"/>
      <sheetName val="Macro1"/>
    </sheetNames>
    <sheetDataSet>
      <sheetData sheetId="0" refreshError="1"/>
      <sheetData sheetId="1">
        <row r="47">
          <cell r="A4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R33"/>
  <sheetViews>
    <sheetView showGridLines="0" topLeftCell="A16" zoomScale="80" zoomScaleNormal="80" workbookViewId="0">
      <selection activeCell="T25" sqref="T25"/>
    </sheetView>
  </sheetViews>
  <sheetFormatPr baseColWidth="10" defaultColWidth="11.44140625" defaultRowHeight="13.2" x14ac:dyDescent="0.25"/>
  <cols>
    <col min="1" max="1" width="1.6640625" style="4" customWidth="1"/>
    <col min="2" max="2" width="27.6640625" style="4" customWidth="1"/>
    <col min="3" max="3" width="12" style="4" customWidth="1"/>
    <col min="4" max="4" width="11.88671875" style="4" customWidth="1"/>
    <col min="5" max="5" width="9.6640625" style="4" customWidth="1"/>
    <col min="6" max="6" width="10.5546875" style="4" customWidth="1"/>
    <col min="7" max="7" width="10" style="4" customWidth="1"/>
    <col min="8" max="8" width="8.5546875" style="4" customWidth="1"/>
    <col min="9" max="9" width="8.33203125" style="4" customWidth="1"/>
    <col min="10" max="10" width="11.44140625" style="4" customWidth="1"/>
    <col min="11" max="11" width="10.33203125" style="4" customWidth="1"/>
    <col min="12" max="13" width="9.33203125" style="4" customWidth="1"/>
    <col min="14" max="15" width="8.5546875" style="4" customWidth="1"/>
    <col min="16" max="16" width="9.5546875" style="4" customWidth="1"/>
    <col min="17" max="17" width="12.44140625" style="4" customWidth="1"/>
    <col min="18" max="18" width="12.6640625" style="4" customWidth="1"/>
    <col min="19" max="16384" width="11.44140625" style="4"/>
  </cols>
  <sheetData>
    <row r="1" spans="2:18" ht="18.7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2:18" ht="20.2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2:18" s="19" customFormat="1" ht="25.5" customHeight="1" x14ac:dyDescent="0.2">
      <c r="B3" s="8"/>
      <c r="C3" s="9" t="s">
        <v>2</v>
      </c>
      <c r="D3" s="10"/>
      <c r="E3" s="10"/>
      <c r="F3" s="10"/>
      <c r="G3" s="11"/>
      <c r="H3" s="12" t="s">
        <v>3</v>
      </c>
      <c r="I3" s="13"/>
      <c r="J3" s="14"/>
      <c r="K3" s="15" t="s">
        <v>4</v>
      </c>
      <c r="L3" s="9"/>
      <c r="M3" s="16"/>
      <c r="N3" s="15" t="s">
        <v>5</v>
      </c>
      <c r="O3" s="16"/>
      <c r="P3" s="17"/>
      <c r="Q3" s="17"/>
      <c r="R3" s="18"/>
    </row>
    <row r="4" spans="2:18" s="26" customFormat="1" ht="121.5" customHeight="1" x14ac:dyDescent="0.3">
      <c r="B4" s="20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22" t="s">
        <v>11</v>
      </c>
      <c r="H4" s="21" t="s">
        <v>12</v>
      </c>
      <c r="I4" s="21" t="s">
        <v>13</v>
      </c>
      <c r="J4" s="22" t="s">
        <v>14</v>
      </c>
      <c r="K4" s="23" t="s">
        <v>15</v>
      </c>
      <c r="L4" s="21" t="s">
        <v>16</v>
      </c>
      <c r="M4" s="22" t="s">
        <v>17</v>
      </c>
      <c r="N4" s="23" t="s">
        <v>18</v>
      </c>
      <c r="O4" s="22" t="s">
        <v>19</v>
      </c>
      <c r="P4" s="24" t="s">
        <v>20</v>
      </c>
      <c r="Q4" s="24" t="s">
        <v>21</v>
      </c>
      <c r="R4" s="25" t="s">
        <v>22</v>
      </c>
    </row>
    <row r="5" spans="2:18" ht="14.4" x14ac:dyDescent="0.3">
      <c r="B5" s="27" t="s">
        <v>23</v>
      </c>
      <c r="C5" s="28">
        <v>736</v>
      </c>
      <c r="D5" s="28">
        <v>96</v>
      </c>
      <c r="E5" s="28"/>
      <c r="F5" s="28">
        <v>180</v>
      </c>
      <c r="G5" s="29"/>
      <c r="H5" s="28">
        <v>9</v>
      </c>
      <c r="I5" s="28">
        <v>3</v>
      </c>
      <c r="J5" s="29">
        <v>5</v>
      </c>
      <c r="K5" s="30">
        <v>6249</v>
      </c>
      <c r="L5" s="31">
        <v>18</v>
      </c>
      <c r="M5" s="29">
        <v>536</v>
      </c>
      <c r="N5" s="30">
        <v>429</v>
      </c>
      <c r="O5" s="29">
        <v>7</v>
      </c>
      <c r="P5" s="32"/>
      <c r="Q5" s="33">
        <f t="shared" ref="Q5:Q29" si="0">SUM(C5:O5)</f>
        <v>8268</v>
      </c>
      <c r="R5" s="33">
        <f t="shared" ref="R5:R29" si="1">SUM(C5:J5)+N5+O5</f>
        <v>1465</v>
      </c>
    </row>
    <row r="6" spans="2:18" ht="14.4" x14ac:dyDescent="0.3">
      <c r="B6" s="34" t="s">
        <v>24</v>
      </c>
      <c r="C6" s="35">
        <v>56522</v>
      </c>
      <c r="D6" s="35">
        <v>20314</v>
      </c>
      <c r="E6" s="35">
        <v>1053</v>
      </c>
      <c r="F6" s="35">
        <v>3031</v>
      </c>
      <c r="G6" s="36">
        <v>486</v>
      </c>
      <c r="H6" s="35">
        <v>843</v>
      </c>
      <c r="I6" s="35">
        <v>21</v>
      </c>
      <c r="J6" s="36">
        <v>103</v>
      </c>
      <c r="K6" s="37">
        <v>2262</v>
      </c>
      <c r="L6" s="38">
        <v>346</v>
      </c>
      <c r="M6" s="36">
        <v>663</v>
      </c>
      <c r="N6" s="37">
        <v>4313</v>
      </c>
      <c r="O6" s="36">
        <v>718</v>
      </c>
      <c r="P6" s="39">
        <f t="shared" ref="P6:P29" si="2">(R6*100)/Q6</f>
        <v>96.39261097325614</v>
      </c>
      <c r="Q6" s="40">
        <f t="shared" si="0"/>
        <v>90675</v>
      </c>
      <c r="R6" s="40">
        <f t="shared" si="1"/>
        <v>87404</v>
      </c>
    </row>
    <row r="7" spans="2:18" ht="14.4" x14ac:dyDescent="0.3">
      <c r="B7" s="41" t="s">
        <v>25</v>
      </c>
      <c r="C7" s="28">
        <v>185038</v>
      </c>
      <c r="D7" s="28">
        <v>60542</v>
      </c>
      <c r="E7" s="28">
        <v>559</v>
      </c>
      <c r="F7" s="28">
        <v>11319</v>
      </c>
      <c r="G7" s="29">
        <v>1767</v>
      </c>
      <c r="H7" s="28">
        <v>2040</v>
      </c>
      <c r="I7" s="28">
        <v>188</v>
      </c>
      <c r="J7" s="29">
        <v>265</v>
      </c>
      <c r="K7" s="30">
        <v>9806</v>
      </c>
      <c r="L7" s="31">
        <v>838</v>
      </c>
      <c r="M7" s="29">
        <v>1972</v>
      </c>
      <c r="N7" s="30">
        <v>6078</v>
      </c>
      <c r="O7" s="29">
        <v>788</v>
      </c>
      <c r="P7" s="42">
        <f t="shared" si="2"/>
        <v>95.513513513513516</v>
      </c>
      <c r="Q7" s="33">
        <f t="shared" si="0"/>
        <v>281200</v>
      </c>
      <c r="R7" s="33">
        <f t="shared" si="1"/>
        <v>268584</v>
      </c>
    </row>
    <row r="8" spans="2:18" ht="14.4" x14ac:dyDescent="0.3">
      <c r="B8" s="34" t="s">
        <v>26</v>
      </c>
      <c r="C8" s="35">
        <v>126392</v>
      </c>
      <c r="D8" s="35">
        <v>42788</v>
      </c>
      <c r="E8" s="35">
        <v>195</v>
      </c>
      <c r="F8" s="35">
        <v>6591</v>
      </c>
      <c r="G8" s="36">
        <v>964</v>
      </c>
      <c r="H8" s="35">
        <v>1003</v>
      </c>
      <c r="I8" s="35">
        <v>70</v>
      </c>
      <c r="J8" s="36">
        <v>155</v>
      </c>
      <c r="K8" s="37">
        <v>4150</v>
      </c>
      <c r="L8" s="38">
        <v>291</v>
      </c>
      <c r="M8" s="36">
        <v>1009</v>
      </c>
      <c r="N8" s="37">
        <v>2777</v>
      </c>
      <c r="O8" s="36">
        <v>187</v>
      </c>
      <c r="P8" s="39">
        <f t="shared" si="2"/>
        <v>97.078875715541457</v>
      </c>
      <c r="Q8" s="40">
        <f t="shared" si="0"/>
        <v>186572</v>
      </c>
      <c r="R8" s="40">
        <f t="shared" si="1"/>
        <v>181122</v>
      </c>
    </row>
    <row r="9" spans="2:18" ht="14.4" x14ac:dyDescent="0.3">
      <c r="B9" s="41" t="s">
        <v>27</v>
      </c>
      <c r="C9" s="28">
        <v>96834</v>
      </c>
      <c r="D9" s="28">
        <v>38245</v>
      </c>
      <c r="E9" s="28">
        <v>354</v>
      </c>
      <c r="F9" s="28">
        <v>5426</v>
      </c>
      <c r="G9" s="29">
        <v>1509</v>
      </c>
      <c r="H9" s="28">
        <v>1149</v>
      </c>
      <c r="I9" s="28">
        <v>124</v>
      </c>
      <c r="J9" s="29">
        <v>97</v>
      </c>
      <c r="K9" s="30">
        <v>3612</v>
      </c>
      <c r="L9" s="31">
        <v>389</v>
      </c>
      <c r="M9" s="29">
        <v>825</v>
      </c>
      <c r="N9" s="30">
        <v>2342</v>
      </c>
      <c r="O9" s="29">
        <v>368</v>
      </c>
      <c r="P9" s="42">
        <f t="shared" si="2"/>
        <v>96.809762417864277</v>
      </c>
      <c r="Q9" s="33">
        <f t="shared" si="0"/>
        <v>151274</v>
      </c>
      <c r="R9" s="33">
        <f t="shared" si="1"/>
        <v>146448</v>
      </c>
    </row>
    <row r="10" spans="2:18" ht="14.4" x14ac:dyDescent="0.3">
      <c r="B10" s="34" t="s">
        <v>28</v>
      </c>
      <c r="C10" s="35">
        <v>222627</v>
      </c>
      <c r="D10" s="35">
        <v>75577</v>
      </c>
      <c r="E10" s="35">
        <v>430</v>
      </c>
      <c r="F10" s="35">
        <v>12716</v>
      </c>
      <c r="G10" s="36">
        <v>3073</v>
      </c>
      <c r="H10" s="35">
        <v>2615</v>
      </c>
      <c r="I10" s="35">
        <v>484</v>
      </c>
      <c r="J10" s="36">
        <v>235</v>
      </c>
      <c r="K10" s="37">
        <v>14137</v>
      </c>
      <c r="L10" s="38">
        <v>1031</v>
      </c>
      <c r="M10" s="36">
        <v>2723</v>
      </c>
      <c r="N10" s="37">
        <v>7353</v>
      </c>
      <c r="O10" s="36">
        <v>1537</v>
      </c>
      <c r="P10" s="39">
        <f t="shared" si="2"/>
        <v>94.807249127817542</v>
      </c>
      <c r="Q10" s="40">
        <f t="shared" si="0"/>
        <v>344538</v>
      </c>
      <c r="R10" s="40">
        <f t="shared" si="1"/>
        <v>326647</v>
      </c>
    </row>
    <row r="11" spans="2:18" ht="14.4" x14ac:dyDescent="0.3">
      <c r="B11" s="41" t="s">
        <v>29</v>
      </c>
      <c r="C11" s="28">
        <v>213729</v>
      </c>
      <c r="D11" s="28">
        <v>65621</v>
      </c>
      <c r="E11" s="28">
        <v>731</v>
      </c>
      <c r="F11" s="28">
        <v>13974</v>
      </c>
      <c r="G11" s="29">
        <v>1760</v>
      </c>
      <c r="H11" s="28">
        <v>1902</v>
      </c>
      <c r="I11" s="28">
        <v>250</v>
      </c>
      <c r="J11" s="29">
        <v>278</v>
      </c>
      <c r="K11" s="30">
        <v>11108</v>
      </c>
      <c r="L11" s="31">
        <v>1007</v>
      </c>
      <c r="M11" s="29">
        <v>2322</v>
      </c>
      <c r="N11" s="30">
        <v>3508</v>
      </c>
      <c r="O11" s="29">
        <v>791</v>
      </c>
      <c r="P11" s="42">
        <f t="shared" si="2"/>
        <v>95.445468340373708</v>
      </c>
      <c r="Q11" s="33">
        <f t="shared" si="0"/>
        <v>316981</v>
      </c>
      <c r="R11" s="33">
        <f t="shared" si="1"/>
        <v>302544</v>
      </c>
    </row>
    <row r="12" spans="2:18" ht="14.4" x14ac:dyDescent="0.3">
      <c r="B12" s="34" t="s">
        <v>30</v>
      </c>
      <c r="C12" s="35">
        <v>186567</v>
      </c>
      <c r="D12" s="35">
        <v>62454</v>
      </c>
      <c r="E12" s="35">
        <v>234</v>
      </c>
      <c r="F12" s="35">
        <v>12194</v>
      </c>
      <c r="G12" s="36">
        <v>1886</v>
      </c>
      <c r="H12" s="35">
        <v>3434</v>
      </c>
      <c r="I12" s="35">
        <v>542</v>
      </c>
      <c r="J12" s="36">
        <v>237</v>
      </c>
      <c r="K12" s="37">
        <v>9386</v>
      </c>
      <c r="L12" s="38">
        <v>966</v>
      </c>
      <c r="M12" s="36">
        <v>2141</v>
      </c>
      <c r="N12" s="37">
        <v>4527</v>
      </c>
      <c r="O12" s="36">
        <v>498</v>
      </c>
      <c r="P12" s="39">
        <f t="shared" si="2"/>
        <v>95.617506121389439</v>
      </c>
      <c r="Q12" s="40">
        <f t="shared" si="0"/>
        <v>285066</v>
      </c>
      <c r="R12" s="40">
        <f t="shared" si="1"/>
        <v>272573</v>
      </c>
    </row>
    <row r="13" spans="2:18" ht="14.4" x14ac:dyDescent="0.3">
      <c r="B13" s="41" t="s">
        <v>31</v>
      </c>
      <c r="C13" s="28">
        <v>29747</v>
      </c>
      <c r="D13" s="28">
        <v>13255</v>
      </c>
      <c r="E13" s="28">
        <v>240</v>
      </c>
      <c r="F13" s="28">
        <v>1902</v>
      </c>
      <c r="G13" s="29">
        <v>567</v>
      </c>
      <c r="H13" s="28">
        <v>224</v>
      </c>
      <c r="I13" s="28">
        <v>14</v>
      </c>
      <c r="J13" s="29">
        <v>29</v>
      </c>
      <c r="K13" s="30">
        <v>1347</v>
      </c>
      <c r="L13" s="31">
        <v>117</v>
      </c>
      <c r="M13" s="29">
        <v>243</v>
      </c>
      <c r="N13" s="30">
        <v>4000</v>
      </c>
      <c r="O13" s="29">
        <v>61</v>
      </c>
      <c r="P13" s="42">
        <f t="shared" si="2"/>
        <v>96.701194295211224</v>
      </c>
      <c r="Q13" s="33">
        <f t="shared" si="0"/>
        <v>51746</v>
      </c>
      <c r="R13" s="33">
        <f t="shared" si="1"/>
        <v>50039</v>
      </c>
    </row>
    <row r="14" spans="2:18" ht="14.4" x14ac:dyDescent="0.3">
      <c r="B14" s="34" t="s">
        <v>32</v>
      </c>
      <c r="C14" s="35">
        <v>234220</v>
      </c>
      <c r="D14" s="35">
        <v>80067</v>
      </c>
      <c r="E14" s="35">
        <v>420</v>
      </c>
      <c r="F14" s="35">
        <v>17297</v>
      </c>
      <c r="G14" s="36">
        <v>1931</v>
      </c>
      <c r="H14" s="35">
        <v>3479</v>
      </c>
      <c r="I14" s="35">
        <v>806</v>
      </c>
      <c r="J14" s="36">
        <v>300</v>
      </c>
      <c r="K14" s="37">
        <v>12636</v>
      </c>
      <c r="L14" s="38">
        <v>1050</v>
      </c>
      <c r="M14" s="36">
        <v>2588</v>
      </c>
      <c r="N14" s="37">
        <v>4922</v>
      </c>
      <c r="O14" s="36">
        <v>772</v>
      </c>
      <c r="P14" s="39">
        <f t="shared" si="2"/>
        <v>95.485564013226522</v>
      </c>
      <c r="Q14" s="40">
        <f t="shared" si="0"/>
        <v>360488</v>
      </c>
      <c r="R14" s="40">
        <f t="shared" si="1"/>
        <v>344214</v>
      </c>
    </row>
    <row r="15" spans="2:18" ht="14.4" x14ac:dyDescent="0.3">
      <c r="B15" s="41" t="s">
        <v>33</v>
      </c>
      <c r="C15" s="28">
        <v>177244</v>
      </c>
      <c r="D15" s="28">
        <v>63458</v>
      </c>
      <c r="E15" s="28">
        <v>325</v>
      </c>
      <c r="F15" s="28">
        <v>11819</v>
      </c>
      <c r="G15" s="29">
        <v>1828</v>
      </c>
      <c r="H15" s="28">
        <v>3104</v>
      </c>
      <c r="I15" s="28">
        <v>683</v>
      </c>
      <c r="J15" s="29">
        <v>231</v>
      </c>
      <c r="K15" s="30">
        <v>11416</v>
      </c>
      <c r="L15" s="31">
        <v>1048</v>
      </c>
      <c r="M15" s="29">
        <v>2269</v>
      </c>
      <c r="N15" s="30">
        <v>4329</v>
      </c>
      <c r="O15" s="29">
        <v>591</v>
      </c>
      <c r="P15" s="42">
        <f t="shared" si="2"/>
        <v>94.706928452100811</v>
      </c>
      <c r="Q15" s="33">
        <f t="shared" si="0"/>
        <v>278345</v>
      </c>
      <c r="R15" s="33">
        <f t="shared" si="1"/>
        <v>263612</v>
      </c>
    </row>
    <row r="16" spans="2:18" ht="14.4" x14ac:dyDescent="0.3">
      <c r="B16" s="34" t="s">
        <v>34</v>
      </c>
      <c r="C16" s="35">
        <v>170878</v>
      </c>
      <c r="D16" s="35">
        <v>60797</v>
      </c>
      <c r="E16" s="35">
        <v>623</v>
      </c>
      <c r="F16" s="35">
        <v>10810</v>
      </c>
      <c r="G16" s="36">
        <v>1178</v>
      </c>
      <c r="H16" s="35">
        <v>1456</v>
      </c>
      <c r="I16" s="35">
        <v>391</v>
      </c>
      <c r="J16" s="36">
        <v>262</v>
      </c>
      <c r="K16" s="37">
        <v>7678</v>
      </c>
      <c r="L16" s="38">
        <v>528</v>
      </c>
      <c r="M16" s="36">
        <v>1437</v>
      </c>
      <c r="N16" s="37">
        <v>1941</v>
      </c>
      <c r="O16" s="36">
        <v>415</v>
      </c>
      <c r="P16" s="39">
        <f t="shared" si="2"/>
        <v>96.268102200515486</v>
      </c>
      <c r="Q16" s="40">
        <f t="shared" si="0"/>
        <v>258394</v>
      </c>
      <c r="R16" s="40">
        <f t="shared" si="1"/>
        <v>248751</v>
      </c>
    </row>
    <row r="17" spans="2:18" ht="14.4" x14ac:dyDescent="0.3">
      <c r="B17" s="43" t="s">
        <v>35</v>
      </c>
      <c r="C17" s="28">
        <v>115982</v>
      </c>
      <c r="D17" s="28">
        <v>39374</v>
      </c>
      <c r="E17" s="28">
        <v>1474</v>
      </c>
      <c r="F17" s="28">
        <v>7784</v>
      </c>
      <c r="G17" s="29">
        <v>1032</v>
      </c>
      <c r="H17" s="28">
        <v>1120</v>
      </c>
      <c r="I17" s="28">
        <v>90</v>
      </c>
      <c r="J17" s="29">
        <v>201</v>
      </c>
      <c r="K17" s="30">
        <v>5253</v>
      </c>
      <c r="L17" s="31">
        <v>372</v>
      </c>
      <c r="M17" s="29">
        <v>1064</v>
      </c>
      <c r="N17" s="30">
        <v>2310</v>
      </c>
      <c r="O17" s="29">
        <v>901</v>
      </c>
      <c r="P17" s="42">
        <f t="shared" si="2"/>
        <v>96.219985646230441</v>
      </c>
      <c r="Q17" s="33">
        <f t="shared" si="0"/>
        <v>176957</v>
      </c>
      <c r="R17" s="33">
        <f t="shared" si="1"/>
        <v>170268</v>
      </c>
    </row>
    <row r="18" spans="2:18" ht="14.4" x14ac:dyDescent="0.3">
      <c r="B18" s="34" t="s">
        <v>36</v>
      </c>
      <c r="C18" s="35">
        <v>106857</v>
      </c>
      <c r="D18" s="35">
        <v>27715</v>
      </c>
      <c r="E18" s="35">
        <v>10933</v>
      </c>
      <c r="F18" s="35">
        <v>6274</v>
      </c>
      <c r="G18" s="36">
        <v>395</v>
      </c>
      <c r="H18" s="35">
        <v>1815</v>
      </c>
      <c r="I18" s="35">
        <v>44</v>
      </c>
      <c r="J18" s="36">
        <v>256</v>
      </c>
      <c r="K18" s="37">
        <v>3538</v>
      </c>
      <c r="L18" s="38">
        <v>2344</v>
      </c>
      <c r="M18" s="36">
        <v>3736</v>
      </c>
      <c r="N18" s="37">
        <v>2271</v>
      </c>
      <c r="O18" s="36">
        <v>2630</v>
      </c>
      <c r="P18" s="39">
        <f t="shared" si="2"/>
        <v>94.302402729728442</v>
      </c>
      <c r="Q18" s="40">
        <f t="shared" si="0"/>
        <v>168808</v>
      </c>
      <c r="R18" s="40">
        <f t="shared" si="1"/>
        <v>159190</v>
      </c>
    </row>
    <row r="19" spans="2:18" ht="14.4" x14ac:dyDescent="0.3">
      <c r="B19" s="41" t="s">
        <v>37</v>
      </c>
      <c r="C19" s="28">
        <v>127629</v>
      </c>
      <c r="D19" s="28">
        <v>48074</v>
      </c>
      <c r="E19" s="28">
        <v>595</v>
      </c>
      <c r="F19" s="28">
        <v>7511</v>
      </c>
      <c r="G19" s="29">
        <v>1706</v>
      </c>
      <c r="H19" s="28">
        <v>674</v>
      </c>
      <c r="I19" s="28">
        <v>39</v>
      </c>
      <c r="J19" s="29">
        <v>118</v>
      </c>
      <c r="K19" s="30">
        <v>4990</v>
      </c>
      <c r="L19" s="31">
        <v>487</v>
      </c>
      <c r="M19" s="29">
        <v>933</v>
      </c>
      <c r="N19" s="30">
        <v>1583</v>
      </c>
      <c r="O19" s="29">
        <v>401</v>
      </c>
      <c r="P19" s="42">
        <f t="shared" si="2"/>
        <v>96.708431755160731</v>
      </c>
      <c r="Q19" s="33">
        <f t="shared" si="0"/>
        <v>194740</v>
      </c>
      <c r="R19" s="33">
        <f t="shared" si="1"/>
        <v>188330</v>
      </c>
    </row>
    <row r="20" spans="2:18" ht="14.4" x14ac:dyDescent="0.3">
      <c r="B20" s="34" t="s">
        <v>38</v>
      </c>
      <c r="C20" s="35">
        <v>90994</v>
      </c>
      <c r="D20" s="35">
        <v>32508</v>
      </c>
      <c r="E20" s="35">
        <v>635</v>
      </c>
      <c r="F20" s="35">
        <v>5947</v>
      </c>
      <c r="G20" s="36">
        <v>1343</v>
      </c>
      <c r="H20" s="35">
        <v>809</v>
      </c>
      <c r="I20" s="35">
        <v>9</v>
      </c>
      <c r="J20" s="36">
        <v>113</v>
      </c>
      <c r="K20" s="37">
        <v>2463</v>
      </c>
      <c r="L20" s="38">
        <v>242</v>
      </c>
      <c r="M20" s="36">
        <v>621</v>
      </c>
      <c r="N20" s="37">
        <v>912</v>
      </c>
      <c r="O20" s="36">
        <v>192</v>
      </c>
      <c r="P20" s="39">
        <f t="shared" si="2"/>
        <v>97.568500160832826</v>
      </c>
      <c r="Q20" s="40">
        <f t="shared" si="0"/>
        <v>136788</v>
      </c>
      <c r="R20" s="40">
        <f t="shared" si="1"/>
        <v>133462</v>
      </c>
    </row>
    <row r="21" spans="2:18" ht="14.4" x14ac:dyDescent="0.3">
      <c r="B21" s="43" t="s">
        <v>39</v>
      </c>
      <c r="C21" s="28">
        <v>120534</v>
      </c>
      <c r="D21" s="28">
        <v>29955</v>
      </c>
      <c r="E21" s="28">
        <v>5650</v>
      </c>
      <c r="F21" s="28">
        <v>6887</v>
      </c>
      <c r="G21" s="29">
        <v>604</v>
      </c>
      <c r="H21" s="28">
        <v>1559</v>
      </c>
      <c r="I21" s="28">
        <v>70</v>
      </c>
      <c r="J21" s="29">
        <v>229</v>
      </c>
      <c r="K21" s="30">
        <v>3407</v>
      </c>
      <c r="L21" s="31">
        <v>2398</v>
      </c>
      <c r="M21" s="29">
        <v>2394</v>
      </c>
      <c r="N21" s="30">
        <v>6829</v>
      </c>
      <c r="O21" s="29">
        <v>1392</v>
      </c>
      <c r="P21" s="42">
        <f t="shared" si="2"/>
        <v>95.49277656837522</v>
      </c>
      <c r="Q21" s="33">
        <f t="shared" si="0"/>
        <v>181908</v>
      </c>
      <c r="R21" s="33">
        <f t="shared" si="1"/>
        <v>173709</v>
      </c>
    </row>
    <row r="22" spans="2:18" ht="14.4" x14ac:dyDescent="0.3">
      <c r="B22" s="34" t="s">
        <v>40</v>
      </c>
      <c r="C22" s="35">
        <v>144507</v>
      </c>
      <c r="D22" s="35">
        <v>41779</v>
      </c>
      <c r="E22" s="35">
        <v>2095</v>
      </c>
      <c r="F22" s="35">
        <v>9605</v>
      </c>
      <c r="G22" s="36">
        <v>1797</v>
      </c>
      <c r="H22" s="35">
        <v>1897</v>
      </c>
      <c r="I22" s="35">
        <v>234</v>
      </c>
      <c r="J22" s="36">
        <v>233</v>
      </c>
      <c r="K22" s="37">
        <v>8528</v>
      </c>
      <c r="L22" s="38">
        <v>1505</v>
      </c>
      <c r="M22" s="36">
        <v>3058</v>
      </c>
      <c r="N22" s="37">
        <v>4469</v>
      </c>
      <c r="O22" s="36">
        <v>1258</v>
      </c>
      <c r="P22" s="39">
        <f t="shared" si="2"/>
        <v>94.075532324123728</v>
      </c>
      <c r="Q22" s="40">
        <f t="shared" si="0"/>
        <v>220965</v>
      </c>
      <c r="R22" s="40">
        <f t="shared" si="1"/>
        <v>207874</v>
      </c>
    </row>
    <row r="23" spans="2:18" ht="14.4" x14ac:dyDescent="0.3">
      <c r="B23" s="43" t="s">
        <v>41</v>
      </c>
      <c r="C23" s="28">
        <v>126118</v>
      </c>
      <c r="D23" s="28">
        <v>40714</v>
      </c>
      <c r="E23" s="28">
        <v>753</v>
      </c>
      <c r="F23" s="28">
        <v>12611</v>
      </c>
      <c r="G23" s="29">
        <v>1099</v>
      </c>
      <c r="H23" s="28">
        <v>729</v>
      </c>
      <c r="I23" s="28">
        <v>3</v>
      </c>
      <c r="J23" s="29">
        <v>166</v>
      </c>
      <c r="K23" s="30">
        <v>3791</v>
      </c>
      <c r="L23" s="31">
        <v>374</v>
      </c>
      <c r="M23" s="29">
        <v>1003</v>
      </c>
      <c r="N23" s="30">
        <v>1899</v>
      </c>
      <c r="O23" s="29">
        <v>313</v>
      </c>
      <c r="P23" s="42">
        <f t="shared" si="2"/>
        <v>97.273873389142963</v>
      </c>
      <c r="Q23" s="33">
        <f t="shared" si="0"/>
        <v>189573</v>
      </c>
      <c r="R23" s="33">
        <f t="shared" si="1"/>
        <v>184405</v>
      </c>
    </row>
    <row r="24" spans="2:18" ht="14.4" x14ac:dyDescent="0.3">
      <c r="B24" s="34" t="s">
        <v>42</v>
      </c>
      <c r="C24" s="35">
        <v>180663</v>
      </c>
      <c r="D24" s="35">
        <v>52145</v>
      </c>
      <c r="E24" s="35">
        <v>533</v>
      </c>
      <c r="F24" s="35">
        <v>16254</v>
      </c>
      <c r="G24" s="36">
        <v>1804</v>
      </c>
      <c r="H24" s="35">
        <v>3307</v>
      </c>
      <c r="I24" s="35">
        <v>264</v>
      </c>
      <c r="J24" s="36">
        <v>295</v>
      </c>
      <c r="K24" s="37">
        <v>9860</v>
      </c>
      <c r="L24" s="38">
        <v>1279</v>
      </c>
      <c r="M24" s="36">
        <v>2666</v>
      </c>
      <c r="N24" s="37">
        <v>4494</v>
      </c>
      <c r="O24" s="36">
        <v>558</v>
      </c>
      <c r="P24" s="39">
        <f t="shared" si="2"/>
        <v>94.96392117378393</v>
      </c>
      <c r="Q24" s="40">
        <f t="shared" si="0"/>
        <v>274122</v>
      </c>
      <c r="R24" s="40">
        <f t="shared" si="1"/>
        <v>260317</v>
      </c>
    </row>
    <row r="25" spans="2:18" ht="14.4" x14ac:dyDescent="0.3">
      <c r="B25" s="41" t="s">
        <v>43</v>
      </c>
      <c r="C25" s="28">
        <v>112175</v>
      </c>
      <c r="D25" s="28">
        <v>29952</v>
      </c>
      <c r="E25" s="28">
        <v>1256</v>
      </c>
      <c r="F25" s="28">
        <v>9926</v>
      </c>
      <c r="G25" s="29">
        <v>1211</v>
      </c>
      <c r="H25" s="28">
        <v>1079</v>
      </c>
      <c r="I25" s="28">
        <v>44</v>
      </c>
      <c r="J25" s="29">
        <v>182</v>
      </c>
      <c r="K25" s="30">
        <v>3890</v>
      </c>
      <c r="L25" s="31">
        <v>702</v>
      </c>
      <c r="M25" s="29">
        <v>1274</v>
      </c>
      <c r="N25" s="30">
        <v>2731</v>
      </c>
      <c r="O25" s="29">
        <v>1270</v>
      </c>
      <c r="P25" s="42">
        <f t="shared" si="2"/>
        <v>96.459696303985709</v>
      </c>
      <c r="Q25" s="33">
        <f t="shared" si="0"/>
        <v>165692</v>
      </c>
      <c r="R25" s="33">
        <f t="shared" si="1"/>
        <v>159826</v>
      </c>
    </row>
    <row r="26" spans="2:18" ht="14.4" x14ac:dyDescent="0.3">
      <c r="B26" s="34" t="s">
        <v>44</v>
      </c>
      <c r="C26" s="35">
        <v>115513</v>
      </c>
      <c r="D26" s="35">
        <v>29685</v>
      </c>
      <c r="E26" s="35">
        <v>2697</v>
      </c>
      <c r="F26" s="35">
        <v>9287</v>
      </c>
      <c r="G26" s="36">
        <v>687</v>
      </c>
      <c r="H26" s="35">
        <v>1228</v>
      </c>
      <c r="I26" s="35">
        <v>26</v>
      </c>
      <c r="J26" s="36">
        <v>259</v>
      </c>
      <c r="K26" s="37">
        <v>3282</v>
      </c>
      <c r="L26" s="38">
        <v>659</v>
      </c>
      <c r="M26" s="36">
        <v>1234</v>
      </c>
      <c r="N26" s="37">
        <v>2007</v>
      </c>
      <c r="O26" s="36">
        <v>982</v>
      </c>
      <c r="P26" s="39">
        <f t="shared" si="2"/>
        <v>96.911296002291905</v>
      </c>
      <c r="Q26" s="40">
        <f t="shared" si="0"/>
        <v>167546</v>
      </c>
      <c r="R26" s="40">
        <f t="shared" si="1"/>
        <v>162371</v>
      </c>
    </row>
    <row r="27" spans="2:18" ht="14.4" x14ac:dyDescent="0.3">
      <c r="B27" s="43" t="s">
        <v>45</v>
      </c>
      <c r="C27" s="28">
        <v>98726</v>
      </c>
      <c r="D27" s="28">
        <v>24548</v>
      </c>
      <c r="E27" s="28">
        <v>21562</v>
      </c>
      <c r="F27" s="28">
        <v>7785</v>
      </c>
      <c r="G27" s="29">
        <v>259</v>
      </c>
      <c r="H27" s="28">
        <v>2470</v>
      </c>
      <c r="I27" s="28">
        <v>170</v>
      </c>
      <c r="J27" s="29">
        <v>375</v>
      </c>
      <c r="K27" s="30">
        <v>2412</v>
      </c>
      <c r="L27" s="31">
        <v>3445</v>
      </c>
      <c r="M27" s="29">
        <v>6978</v>
      </c>
      <c r="N27" s="30">
        <v>6043</v>
      </c>
      <c r="O27" s="29">
        <v>7966</v>
      </c>
      <c r="P27" s="42">
        <f t="shared" si="2"/>
        <v>92.976321420167565</v>
      </c>
      <c r="Q27" s="33">
        <f t="shared" si="0"/>
        <v>182739</v>
      </c>
      <c r="R27" s="33">
        <f t="shared" si="1"/>
        <v>169904</v>
      </c>
    </row>
    <row r="28" spans="2:18" ht="14.4" x14ac:dyDescent="0.3">
      <c r="B28" s="34" t="s">
        <v>46</v>
      </c>
      <c r="C28" s="35">
        <v>136920</v>
      </c>
      <c r="D28" s="35">
        <v>45554</v>
      </c>
      <c r="E28" s="35">
        <v>338</v>
      </c>
      <c r="F28" s="35">
        <v>9818</v>
      </c>
      <c r="G28" s="36">
        <v>770</v>
      </c>
      <c r="H28" s="35">
        <v>1563</v>
      </c>
      <c r="I28" s="35">
        <v>408</v>
      </c>
      <c r="J28" s="36">
        <v>220</v>
      </c>
      <c r="K28" s="37">
        <v>5588</v>
      </c>
      <c r="L28" s="38">
        <v>658</v>
      </c>
      <c r="M28" s="36">
        <v>1001</v>
      </c>
      <c r="N28" s="37">
        <v>2060</v>
      </c>
      <c r="O28" s="36">
        <v>304</v>
      </c>
      <c r="P28" s="39">
        <f t="shared" si="2"/>
        <v>96.46835800820655</v>
      </c>
      <c r="Q28" s="40">
        <f t="shared" si="0"/>
        <v>205202</v>
      </c>
      <c r="R28" s="40">
        <f t="shared" si="1"/>
        <v>197955</v>
      </c>
    </row>
    <row r="29" spans="2:18" ht="14.4" x14ac:dyDescent="0.3">
      <c r="B29" s="44" t="s">
        <v>47</v>
      </c>
      <c r="C29" s="45">
        <v>106218</v>
      </c>
      <c r="D29" s="45">
        <v>29011</v>
      </c>
      <c r="E29" s="45">
        <v>1201</v>
      </c>
      <c r="F29" s="45">
        <v>11633</v>
      </c>
      <c r="G29" s="46">
        <v>615</v>
      </c>
      <c r="H29" s="45">
        <v>1222</v>
      </c>
      <c r="I29" s="45">
        <v>20</v>
      </c>
      <c r="J29" s="46">
        <v>176</v>
      </c>
      <c r="K29" s="47">
        <v>2237</v>
      </c>
      <c r="L29" s="45">
        <v>539</v>
      </c>
      <c r="M29" s="46">
        <v>984</v>
      </c>
      <c r="N29" s="47">
        <v>906</v>
      </c>
      <c r="O29" s="46">
        <v>549</v>
      </c>
      <c r="P29" s="48">
        <f t="shared" si="2"/>
        <v>97.579051065281917</v>
      </c>
      <c r="Q29" s="49">
        <f t="shared" si="0"/>
        <v>155311</v>
      </c>
      <c r="R29" s="49">
        <f t="shared" si="1"/>
        <v>151551</v>
      </c>
    </row>
    <row r="30" spans="2:18" ht="15" thickBot="1" x14ac:dyDescent="0.35">
      <c r="B30" s="50" t="s">
        <v>48</v>
      </c>
      <c r="C30" s="51">
        <f t="shared" ref="C30:O30" si="3">SUM(C5:C29)</f>
        <v>3283370</v>
      </c>
      <c r="D30" s="51">
        <f t="shared" si="3"/>
        <v>1054228</v>
      </c>
      <c r="E30" s="51">
        <f t="shared" si="3"/>
        <v>54886</v>
      </c>
      <c r="F30" s="51">
        <f t="shared" si="3"/>
        <v>228581</v>
      </c>
      <c r="G30" s="52">
        <f t="shared" si="3"/>
        <v>30271</v>
      </c>
      <c r="H30" s="51">
        <f t="shared" si="3"/>
        <v>40730</v>
      </c>
      <c r="I30" s="51">
        <f t="shared" si="3"/>
        <v>4997</v>
      </c>
      <c r="J30" s="52">
        <f t="shared" si="3"/>
        <v>5020</v>
      </c>
      <c r="K30" s="53">
        <f t="shared" si="3"/>
        <v>153026</v>
      </c>
      <c r="L30" s="51">
        <f t="shared" si="3"/>
        <v>22633</v>
      </c>
      <c r="M30" s="52">
        <f t="shared" si="3"/>
        <v>45674</v>
      </c>
      <c r="N30" s="53">
        <f t="shared" si="3"/>
        <v>85033</v>
      </c>
      <c r="O30" s="52">
        <f t="shared" si="3"/>
        <v>25449</v>
      </c>
      <c r="P30" s="54"/>
      <c r="Q30" s="54"/>
      <c r="R30" s="54"/>
    </row>
    <row r="31" spans="2:18" ht="15" customHeight="1" thickBot="1" x14ac:dyDescent="0.3">
      <c r="B31" s="55" t="s">
        <v>21</v>
      </c>
      <c r="C31" s="56">
        <f>SUM(C30:G30)</f>
        <v>4651336</v>
      </c>
      <c r="D31" s="56"/>
      <c r="E31" s="56"/>
      <c r="F31" s="56"/>
      <c r="G31" s="56"/>
      <c r="H31" s="56">
        <f>SUM(H30:J30)</f>
        <v>50747</v>
      </c>
      <c r="I31" s="56"/>
      <c r="J31" s="56"/>
      <c r="K31" s="56">
        <f>SUM(K30:M30)</f>
        <v>221333</v>
      </c>
      <c r="L31" s="56"/>
      <c r="M31" s="56"/>
      <c r="N31" s="56">
        <f>N30+O30</f>
        <v>110482</v>
      </c>
      <c r="O31" s="57"/>
      <c r="P31" s="58">
        <f>(R31*100)/Q31</f>
        <v>95.60314889177333</v>
      </c>
      <c r="Q31" s="59">
        <f>C31+H31+K31+N31</f>
        <v>5033898</v>
      </c>
      <c r="R31" s="59">
        <f>C31+H31+N31</f>
        <v>4812565</v>
      </c>
    </row>
    <row r="32" spans="2:18" ht="13.8" x14ac:dyDescent="0.25">
      <c r="B32" s="60" t="s">
        <v>49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25">
      <c r="B33" s="61" t="s">
        <v>50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</sheetData>
  <mergeCells count="12">
    <mergeCell ref="C31:G31"/>
    <mergeCell ref="H31:J31"/>
    <mergeCell ref="K31:M31"/>
    <mergeCell ref="N31:O31"/>
    <mergeCell ref="B32:R32"/>
    <mergeCell ref="B33:R33"/>
    <mergeCell ref="B1:R1"/>
    <mergeCell ref="B2:R2"/>
    <mergeCell ref="C3:G3"/>
    <mergeCell ref="H3:J3"/>
    <mergeCell ref="K3:M3"/>
    <mergeCell ref="N3:O3"/>
  </mergeCells>
  <pageMargins left="0.25" right="0.25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0" sqref="C20"/>
    </sheetView>
  </sheetViews>
  <sheetFormatPr baseColWidth="10" defaultRowHeight="14.4" x14ac:dyDescent="0.3"/>
  <sheetData>
    <row r="1" spans="1:5" x14ac:dyDescent="0.3">
      <c r="A1" s="82" t="s">
        <v>131</v>
      </c>
      <c r="B1" s="82"/>
      <c r="C1" s="82"/>
      <c r="D1" s="82"/>
      <c r="E1" s="187"/>
    </row>
    <row r="2" spans="1:5" x14ac:dyDescent="0.3">
      <c r="A2" s="140" t="s">
        <v>132</v>
      </c>
      <c r="B2" s="140"/>
      <c r="C2" s="140"/>
      <c r="D2" s="140"/>
      <c r="E2" s="187"/>
    </row>
    <row r="3" spans="1:5" x14ac:dyDescent="0.3">
      <c r="A3" s="196" t="s">
        <v>121</v>
      </c>
      <c r="B3" s="198" t="s">
        <v>133</v>
      </c>
      <c r="C3" s="198"/>
      <c r="D3" s="198"/>
      <c r="E3" s="187"/>
    </row>
    <row r="4" spans="1:5" ht="15" thickBot="1" x14ac:dyDescent="0.35">
      <c r="A4" s="197"/>
      <c r="B4" s="189" t="s">
        <v>122</v>
      </c>
      <c r="C4" s="189" t="s">
        <v>123</v>
      </c>
      <c r="D4" s="189" t="s">
        <v>21</v>
      </c>
      <c r="E4" s="187"/>
    </row>
    <row r="5" spans="1:5" x14ac:dyDescent="0.3">
      <c r="A5" s="148" t="s">
        <v>124</v>
      </c>
      <c r="B5" s="190">
        <v>60707</v>
      </c>
      <c r="C5" s="190">
        <v>56952</v>
      </c>
      <c r="D5" s="191">
        <v>117659</v>
      </c>
      <c r="E5" s="187"/>
    </row>
    <row r="6" spans="1:5" x14ac:dyDescent="0.3">
      <c r="A6" s="192" t="s">
        <v>125</v>
      </c>
      <c r="B6" s="193">
        <v>761580</v>
      </c>
      <c r="C6" s="193">
        <v>1157897</v>
      </c>
      <c r="D6" s="194">
        <v>1919477</v>
      </c>
      <c r="E6" s="187"/>
    </row>
    <row r="7" spans="1:5" x14ac:dyDescent="0.3">
      <c r="A7" s="148" t="s">
        <v>126</v>
      </c>
      <c r="B7" s="190">
        <v>1278199</v>
      </c>
      <c r="C7" s="190">
        <v>2056955</v>
      </c>
      <c r="D7" s="191">
        <v>3335154</v>
      </c>
      <c r="E7" s="187"/>
    </row>
    <row r="8" spans="1:5" x14ac:dyDescent="0.3">
      <c r="A8" s="192" t="s">
        <v>134</v>
      </c>
      <c r="B8" s="193">
        <v>1923049</v>
      </c>
      <c r="C8" s="193">
        <v>2687726</v>
      </c>
      <c r="D8" s="194">
        <v>4610775</v>
      </c>
      <c r="E8" s="187"/>
    </row>
    <row r="9" spans="1:5" x14ac:dyDescent="0.3">
      <c r="A9" s="148" t="s">
        <v>135</v>
      </c>
      <c r="B9" s="190">
        <v>2119490</v>
      </c>
      <c r="C9" s="190">
        <v>2850601</v>
      </c>
      <c r="D9" s="191">
        <v>4970091</v>
      </c>
      <c r="E9" s="187"/>
    </row>
    <row r="10" spans="1:5" x14ac:dyDescent="0.3">
      <c r="A10" s="192" t="s">
        <v>136</v>
      </c>
      <c r="B10" s="193">
        <v>1454608</v>
      </c>
      <c r="C10" s="193">
        <v>2181838</v>
      </c>
      <c r="D10" s="194">
        <v>3636446</v>
      </c>
      <c r="E10" s="187"/>
    </row>
    <row r="11" spans="1:5" x14ac:dyDescent="0.3">
      <c r="A11" s="148" t="s">
        <v>130</v>
      </c>
      <c r="B11" s="190">
        <v>126089</v>
      </c>
      <c r="C11" s="190">
        <v>283872</v>
      </c>
      <c r="D11" s="191">
        <v>409961</v>
      </c>
      <c r="E11" s="187"/>
    </row>
    <row r="12" spans="1:5" ht="15" thickBot="1" x14ac:dyDescent="0.35">
      <c r="A12" s="195" t="s">
        <v>21</v>
      </c>
      <c r="B12" s="194">
        <v>7723722</v>
      </c>
      <c r="C12" s="194">
        <v>11275841</v>
      </c>
      <c r="D12" s="194">
        <v>18999563</v>
      </c>
      <c r="E12" s="187"/>
    </row>
    <row r="13" spans="1:5" x14ac:dyDescent="0.3">
      <c r="A13" s="199" t="s">
        <v>118</v>
      </c>
      <c r="B13" s="199"/>
      <c r="C13" s="199"/>
      <c r="D13" s="199"/>
      <c r="E13" s="162"/>
    </row>
  </sheetData>
  <mergeCells count="5">
    <mergeCell ref="A1:D1"/>
    <mergeCell ref="A2:D2"/>
    <mergeCell ref="A3:A4"/>
    <mergeCell ref="B3:D3"/>
    <mergeCell ref="A13:D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9" sqref="C19"/>
    </sheetView>
  </sheetViews>
  <sheetFormatPr baseColWidth="10" defaultRowHeight="14.4" x14ac:dyDescent="0.3"/>
  <sheetData>
    <row r="1" spans="1:5" x14ac:dyDescent="0.3">
      <c r="A1" s="82" t="s">
        <v>137</v>
      </c>
      <c r="B1" s="82"/>
      <c r="C1" s="82"/>
      <c r="D1" s="82"/>
      <c r="E1" s="187"/>
    </row>
    <row r="2" spans="1:5" x14ac:dyDescent="0.3">
      <c r="A2" s="140" t="s">
        <v>132</v>
      </c>
      <c r="B2" s="140"/>
      <c r="C2" s="140"/>
      <c r="D2" s="140"/>
      <c r="E2" s="187"/>
    </row>
    <row r="3" spans="1:5" x14ac:dyDescent="0.3">
      <c r="A3" s="196" t="s">
        <v>121</v>
      </c>
      <c r="B3" s="198" t="s">
        <v>138</v>
      </c>
      <c r="C3" s="198"/>
      <c r="D3" s="198"/>
      <c r="E3" s="187"/>
    </row>
    <row r="4" spans="1:5" ht="15" thickBot="1" x14ac:dyDescent="0.35">
      <c r="A4" s="197"/>
      <c r="B4" s="189" t="s">
        <v>122</v>
      </c>
      <c r="C4" s="189" t="s">
        <v>123</v>
      </c>
      <c r="D4" s="189" t="s">
        <v>21</v>
      </c>
      <c r="E4" s="187"/>
    </row>
    <row r="5" spans="1:5" x14ac:dyDescent="0.3">
      <c r="A5" s="148" t="s">
        <v>139</v>
      </c>
      <c r="B5" s="190">
        <v>26169</v>
      </c>
      <c r="C5" s="190">
        <v>25148</v>
      </c>
      <c r="D5" s="191">
        <v>51317</v>
      </c>
      <c r="E5" s="187"/>
    </row>
    <row r="6" spans="1:5" x14ac:dyDescent="0.3">
      <c r="A6" s="192" t="s">
        <v>140</v>
      </c>
      <c r="B6" s="193">
        <v>100025</v>
      </c>
      <c r="C6" s="193">
        <v>91652</v>
      </c>
      <c r="D6" s="194">
        <v>191677</v>
      </c>
      <c r="E6" s="187"/>
    </row>
    <row r="7" spans="1:5" x14ac:dyDescent="0.3">
      <c r="A7" s="148" t="s">
        <v>141</v>
      </c>
      <c r="B7" s="190">
        <v>84089</v>
      </c>
      <c r="C7" s="190">
        <v>73637</v>
      </c>
      <c r="D7" s="191">
        <v>157726</v>
      </c>
      <c r="E7" s="187"/>
    </row>
    <row r="8" spans="1:5" x14ac:dyDescent="0.3">
      <c r="A8" s="192" t="s">
        <v>142</v>
      </c>
      <c r="B8" s="193">
        <v>139652</v>
      </c>
      <c r="C8" s="193">
        <v>121090</v>
      </c>
      <c r="D8" s="194">
        <v>260742</v>
      </c>
      <c r="E8" s="187"/>
    </row>
    <row r="9" spans="1:5" x14ac:dyDescent="0.3">
      <c r="A9" s="148" t="s">
        <v>143</v>
      </c>
      <c r="B9" s="190">
        <v>253859</v>
      </c>
      <c r="C9" s="190">
        <v>221849</v>
      </c>
      <c r="D9" s="191">
        <v>475708</v>
      </c>
      <c r="E9" s="187"/>
    </row>
    <row r="10" spans="1:5" x14ac:dyDescent="0.3">
      <c r="A10" s="192" t="s">
        <v>144</v>
      </c>
      <c r="B10" s="193">
        <v>190795</v>
      </c>
      <c r="C10" s="193">
        <v>167302</v>
      </c>
      <c r="D10" s="194">
        <v>358097</v>
      </c>
      <c r="E10" s="187"/>
    </row>
    <row r="11" spans="1:5" x14ac:dyDescent="0.3">
      <c r="A11" s="148" t="s">
        <v>145</v>
      </c>
      <c r="B11" s="190">
        <v>498270</v>
      </c>
      <c r="C11" s="190">
        <v>450077</v>
      </c>
      <c r="D11" s="191">
        <v>948347</v>
      </c>
      <c r="E11" s="187"/>
    </row>
    <row r="12" spans="1:5" x14ac:dyDescent="0.3">
      <c r="A12" s="192" t="s">
        <v>146</v>
      </c>
      <c r="B12" s="193">
        <v>664258</v>
      </c>
      <c r="C12" s="193">
        <v>646714</v>
      </c>
      <c r="D12" s="194">
        <v>1310972</v>
      </c>
      <c r="E12" s="187"/>
    </row>
    <row r="13" spans="1:5" x14ac:dyDescent="0.3">
      <c r="A13" s="148" t="s">
        <v>147</v>
      </c>
      <c r="B13" s="96">
        <v>3310</v>
      </c>
      <c r="C13" s="96">
        <v>3888</v>
      </c>
      <c r="D13" s="126">
        <v>7198</v>
      </c>
      <c r="E13" s="187"/>
    </row>
    <row r="14" spans="1:5" x14ac:dyDescent="0.3">
      <c r="A14" s="192" t="s">
        <v>148</v>
      </c>
      <c r="B14" s="193">
        <v>14130</v>
      </c>
      <c r="C14" s="193">
        <v>24429</v>
      </c>
      <c r="D14" s="194">
        <v>38559</v>
      </c>
      <c r="E14" s="187"/>
    </row>
    <row r="15" spans="1:5" ht="15" thickBot="1" x14ac:dyDescent="0.35">
      <c r="A15" s="200" t="s">
        <v>21</v>
      </c>
      <c r="B15" s="191">
        <v>1974557</v>
      </c>
      <c r="C15" s="191">
        <v>1825786</v>
      </c>
      <c r="D15" s="191">
        <v>3800343</v>
      </c>
      <c r="E15" s="187"/>
    </row>
    <row r="16" spans="1:5" x14ac:dyDescent="0.3">
      <c r="A16" s="199" t="s">
        <v>118</v>
      </c>
      <c r="B16" s="199"/>
      <c r="C16" s="199"/>
      <c r="D16" s="199"/>
      <c r="E16" s="162"/>
    </row>
  </sheetData>
  <mergeCells count="5">
    <mergeCell ref="A1:D1"/>
    <mergeCell ref="A2:D2"/>
    <mergeCell ref="A3:A4"/>
    <mergeCell ref="B3:D3"/>
    <mergeCell ref="A16:D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1" sqref="D21"/>
    </sheetView>
  </sheetViews>
  <sheetFormatPr baseColWidth="10" defaultRowHeight="14.4" x14ac:dyDescent="0.3"/>
  <sheetData>
    <row r="1" spans="1:8" ht="14.4" customHeight="1" x14ac:dyDescent="0.3">
      <c r="A1" s="114" t="s">
        <v>149</v>
      </c>
      <c r="B1" s="114"/>
      <c r="C1" s="114"/>
      <c r="D1" s="114"/>
      <c r="E1" s="114"/>
      <c r="F1" s="114"/>
      <c r="G1" s="114"/>
      <c r="H1" s="114"/>
    </row>
    <row r="2" spans="1:8" ht="14.4" customHeight="1" x14ac:dyDescent="0.3">
      <c r="A2" s="157" t="s">
        <v>120</v>
      </c>
      <c r="B2" s="157"/>
      <c r="C2" s="157"/>
      <c r="D2" s="157"/>
      <c r="E2" s="157"/>
      <c r="F2" s="157"/>
      <c r="G2" s="157"/>
      <c r="H2" s="157"/>
    </row>
    <row r="3" spans="1:8" ht="15" thickBot="1" x14ac:dyDescent="0.35">
      <c r="A3" s="215" t="s">
        <v>121</v>
      </c>
      <c r="B3" s="217" t="s">
        <v>150</v>
      </c>
      <c r="C3" s="217"/>
      <c r="D3" s="217"/>
      <c r="E3" s="202"/>
      <c r="F3" s="217" t="s">
        <v>151</v>
      </c>
      <c r="G3" s="217"/>
      <c r="H3" s="217"/>
    </row>
    <row r="4" spans="1:8" ht="15" thickBot="1" x14ac:dyDescent="0.35">
      <c r="A4" s="216"/>
      <c r="B4" s="204" t="s">
        <v>122</v>
      </c>
      <c r="C4" s="204" t="s">
        <v>123</v>
      </c>
      <c r="D4" s="204" t="s">
        <v>21</v>
      </c>
      <c r="E4" s="203"/>
      <c r="F4" s="204" t="s">
        <v>122</v>
      </c>
      <c r="G4" s="204" t="s">
        <v>123</v>
      </c>
      <c r="H4" s="204" t="s">
        <v>21</v>
      </c>
    </row>
    <row r="5" spans="1:8" x14ac:dyDescent="0.3">
      <c r="A5" s="205" t="s">
        <v>124</v>
      </c>
      <c r="B5" s="151">
        <v>880690</v>
      </c>
      <c r="C5" s="151">
        <v>828706</v>
      </c>
      <c r="D5" s="152">
        <v>1709396</v>
      </c>
      <c r="E5" s="206"/>
      <c r="F5" s="151">
        <v>8458</v>
      </c>
      <c r="G5" s="151">
        <v>8835</v>
      </c>
      <c r="H5" s="152">
        <v>17293</v>
      </c>
    </row>
    <row r="6" spans="1:8" x14ac:dyDescent="0.3">
      <c r="A6" s="207" t="s">
        <v>125</v>
      </c>
      <c r="B6" s="208">
        <v>338169</v>
      </c>
      <c r="C6" s="208">
        <v>476923</v>
      </c>
      <c r="D6" s="209">
        <v>815092</v>
      </c>
      <c r="E6" s="210"/>
      <c r="F6" s="208">
        <v>1360</v>
      </c>
      <c r="G6" s="208">
        <v>210951</v>
      </c>
      <c r="H6" s="209">
        <v>212311</v>
      </c>
    </row>
    <row r="7" spans="1:8" x14ac:dyDescent="0.3">
      <c r="A7" s="205" t="s">
        <v>126</v>
      </c>
      <c r="B7" s="151">
        <v>518840</v>
      </c>
      <c r="C7" s="151">
        <v>848071</v>
      </c>
      <c r="D7" s="152">
        <v>1366911</v>
      </c>
      <c r="E7" s="206"/>
      <c r="F7" s="151">
        <v>2703</v>
      </c>
      <c r="G7" s="151">
        <v>530724</v>
      </c>
      <c r="H7" s="152">
        <v>533427</v>
      </c>
    </row>
    <row r="8" spans="1:8" x14ac:dyDescent="0.3">
      <c r="A8" s="207" t="s">
        <v>127</v>
      </c>
      <c r="B8" s="208">
        <v>1032605</v>
      </c>
      <c r="C8" s="208">
        <v>1174871</v>
      </c>
      <c r="D8" s="209">
        <v>2207476</v>
      </c>
      <c r="E8" s="210"/>
      <c r="F8" s="210">
        <v>547</v>
      </c>
      <c r="G8" s="208">
        <v>70284</v>
      </c>
      <c r="H8" s="209">
        <v>70831</v>
      </c>
    </row>
    <row r="9" spans="1:8" x14ac:dyDescent="0.3">
      <c r="A9" s="205" t="s">
        <v>128</v>
      </c>
      <c r="B9" s="151">
        <v>1703382</v>
      </c>
      <c r="C9" s="151">
        <v>1788239</v>
      </c>
      <c r="D9" s="152">
        <v>3491621</v>
      </c>
      <c r="E9" s="206"/>
      <c r="F9" s="211">
        <v>373</v>
      </c>
      <c r="G9" s="151">
        <v>26741</v>
      </c>
      <c r="H9" s="152">
        <v>27114</v>
      </c>
    </row>
    <row r="10" spans="1:8" x14ac:dyDescent="0.3">
      <c r="A10" s="207" t="s">
        <v>129</v>
      </c>
      <c r="B10" s="208">
        <v>1532446</v>
      </c>
      <c r="C10" s="208">
        <v>2062371</v>
      </c>
      <c r="D10" s="209">
        <v>3594817</v>
      </c>
      <c r="E10" s="210"/>
      <c r="F10" s="210">
        <v>166</v>
      </c>
      <c r="G10" s="208">
        <v>3007</v>
      </c>
      <c r="H10" s="209">
        <v>3173</v>
      </c>
    </row>
    <row r="11" spans="1:8" x14ac:dyDescent="0.3">
      <c r="A11" s="205" t="s">
        <v>130</v>
      </c>
      <c r="B11" s="151">
        <v>147401</v>
      </c>
      <c r="C11" s="151">
        <v>357316</v>
      </c>
      <c r="D11" s="152">
        <v>504717</v>
      </c>
      <c r="E11" s="206"/>
      <c r="F11" s="211">
        <v>13</v>
      </c>
      <c r="G11" s="211">
        <v>162</v>
      </c>
      <c r="H11" s="212">
        <v>175</v>
      </c>
    </row>
    <row r="12" spans="1:8" ht="15" thickBot="1" x14ac:dyDescent="0.35">
      <c r="A12" s="213" t="s">
        <v>21</v>
      </c>
      <c r="B12" s="209">
        <v>6153533</v>
      </c>
      <c r="C12" s="209">
        <v>7536497</v>
      </c>
      <c r="D12" s="209">
        <v>13690030</v>
      </c>
      <c r="E12" s="214"/>
      <c r="F12" s="209">
        <v>13620</v>
      </c>
      <c r="G12" s="209">
        <v>850704</v>
      </c>
      <c r="H12" s="209">
        <v>864324</v>
      </c>
    </row>
    <row r="13" spans="1:8" x14ac:dyDescent="0.3">
      <c r="A13" s="186" t="s">
        <v>118</v>
      </c>
      <c r="B13" s="186"/>
      <c r="C13" s="186"/>
      <c r="D13" s="186"/>
      <c r="E13" s="186"/>
      <c r="F13" s="186"/>
      <c r="G13" s="186"/>
      <c r="H13" s="186"/>
    </row>
  </sheetData>
  <mergeCells count="6">
    <mergeCell ref="A1:H1"/>
    <mergeCell ref="A2:H2"/>
    <mergeCell ref="A3:A4"/>
    <mergeCell ref="B3:D3"/>
    <mergeCell ref="F3:H3"/>
    <mergeCell ref="A13:H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workbookViewId="0">
      <selection activeCell="E33" sqref="E33:F33"/>
    </sheetView>
  </sheetViews>
  <sheetFormatPr baseColWidth="10" defaultRowHeight="14.4" x14ac:dyDescent="0.3"/>
  <cols>
    <col min="1" max="1" width="27.77734375" customWidth="1"/>
  </cols>
  <sheetData>
    <row r="1" spans="1:11" ht="14.4" customHeight="1" x14ac:dyDescent="0.3">
      <c r="A1" s="114" t="s">
        <v>152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4.4" customHeight="1" x14ac:dyDescent="0.3">
      <c r="A2" s="157" t="s">
        <v>153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 thickBot="1" x14ac:dyDescent="0.35">
      <c r="A3" s="215" t="s">
        <v>73</v>
      </c>
      <c r="B3" s="227" t="s">
        <v>154</v>
      </c>
      <c r="C3" s="227"/>
      <c r="D3" s="227"/>
      <c r="E3" s="227"/>
      <c r="F3" s="227"/>
      <c r="G3" s="218"/>
      <c r="H3" s="227" t="s">
        <v>155</v>
      </c>
      <c r="I3" s="227"/>
      <c r="J3" s="227"/>
      <c r="K3" s="227"/>
    </row>
    <row r="4" spans="1:11" x14ac:dyDescent="0.3">
      <c r="A4" s="215"/>
      <c r="B4" s="229" t="s">
        <v>156</v>
      </c>
      <c r="C4" s="229" t="s">
        <v>157</v>
      </c>
      <c r="D4" s="229" t="s">
        <v>158</v>
      </c>
      <c r="E4" s="229"/>
      <c r="F4" s="229" t="s">
        <v>21</v>
      </c>
      <c r="G4" s="201"/>
      <c r="H4" s="229" t="s">
        <v>156</v>
      </c>
      <c r="I4" s="229" t="s">
        <v>157</v>
      </c>
      <c r="J4" s="229" t="s">
        <v>158</v>
      </c>
      <c r="K4" s="229" t="s">
        <v>21</v>
      </c>
    </row>
    <row r="5" spans="1:11" x14ac:dyDescent="0.3">
      <c r="A5" s="215"/>
      <c r="B5" s="228"/>
      <c r="C5" s="228"/>
      <c r="D5" s="228"/>
      <c r="E5" s="228"/>
      <c r="F5" s="228"/>
      <c r="G5" s="219"/>
      <c r="H5" s="228"/>
      <c r="I5" s="228"/>
      <c r="J5" s="228"/>
      <c r="K5" s="228"/>
    </row>
    <row r="6" spans="1:11" ht="15" thickBot="1" x14ac:dyDescent="0.35">
      <c r="A6" s="216"/>
      <c r="B6" s="230"/>
      <c r="C6" s="230"/>
      <c r="D6" s="230"/>
      <c r="E6" s="230"/>
      <c r="F6" s="230"/>
      <c r="G6" s="220"/>
      <c r="H6" s="230"/>
      <c r="I6" s="230"/>
      <c r="J6" s="230"/>
      <c r="K6" s="230"/>
    </row>
    <row r="7" spans="1:11" x14ac:dyDescent="0.3">
      <c r="A7" s="221" t="s">
        <v>24</v>
      </c>
      <c r="B7" s="170">
        <v>269626</v>
      </c>
      <c r="C7" s="170">
        <v>95961</v>
      </c>
      <c r="D7" s="170">
        <v>7776</v>
      </c>
      <c r="E7" s="231">
        <v>373363</v>
      </c>
      <c r="F7" s="231"/>
      <c r="G7" s="169"/>
      <c r="H7" s="170">
        <v>53104</v>
      </c>
      <c r="I7" s="170">
        <v>9939</v>
      </c>
      <c r="J7" s="171">
        <v>55</v>
      </c>
      <c r="K7" s="172">
        <v>63098</v>
      </c>
    </row>
    <row r="8" spans="1:11" x14ac:dyDescent="0.3">
      <c r="A8" s="221" t="s">
        <v>25</v>
      </c>
      <c r="B8" s="170">
        <v>892082</v>
      </c>
      <c r="C8" s="170">
        <v>110368</v>
      </c>
      <c r="D8" s="170">
        <v>17224</v>
      </c>
      <c r="E8" s="185">
        <v>1019674</v>
      </c>
      <c r="F8" s="185"/>
      <c r="G8" s="169"/>
      <c r="H8" s="170">
        <v>181061</v>
      </c>
      <c r="I8" s="170">
        <v>18925</v>
      </c>
      <c r="J8" s="171">
        <v>69</v>
      </c>
      <c r="K8" s="172">
        <v>200055</v>
      </c>
    </row>
    <row r="9" spans="1:11" x14ac:dyDescent="0.3">
      <c r="A9" s="221" t="s">
        <v>26</v>
      </c>
      <c r="B9" s="170">
        <v>664415</v>
      </c>
      <c r="C9" s="170">
        <v>99656</v>
      </c>
      <c r="D9" s="170">
        <v>16998</v>
      </c>
      <c r="E9" s="185">
        <v>781069</v>
      </c>
      <c r="F9" s="185"/>
      <c r="G9" s="169"/>
      <c r="H9" s="170">
        <v>154718</v>
      </c>
      <c r="I9" s="170">
        <v>15089</v>
      </c>
      <c r="J9" s="171">
        <v>429</v>
      </c>
      <c r="K9" s="172">
        <v>170236</v>
      </c>
    </row>
    <row r="10" spans="1:11" ht="24.6" thickBot="1" x14ac:dyDescent="0.35">
      <c r="A10" s="222" t="s">
        <v>115</v>
      </c>
      <c r="B10" s="223">
        <v>1826123</v>
      </c>
      <c r="C10" s="223">
        <v>305985</v>
      </c>
      <c r="D10" s="223">
        <v>41998</v>
      </c>
      <c r="E10" s="232">
        <v>2174106</v>
      </c>
      <c r="F10" s="232"/>
      <c r="G10" s="224"/>
      <c r="H10" s="223">
        <v>388883</v>
      </c>
      <c r="I10" s="223">
        <v>43953</v>
      </c>
      <c r="J10" s="225">
        <v>553</v>
      </c>
      <c r="K10" s="223">
        <v>433389</v>
      </c>
    </row>
    <row r="11" spans="1:11" x14ac:dyDescent="0.3">
      <c r="A11" s="221" t="s">
        <v>27</v>
      </c>
      <c r="B11" s="170">
        <v>488210</v>
      </c>
      <c r="C11" s="170">
        <v>134320</v>
      </c>
      <c r="D11" s="170">
        <v>16741</v>
      </c>
      <c r="E11" s="233">
        <v>639271</v>
      </c>
      <c r="F11" s="233"/>
      <c r="G11" s="169"/>
      <c r="H11" s="170">
        <v>116847</v>
      </c>
      <c r="I11" s="170">
        <v>13274</v>
      </c>
      <c r="J11" s="171">
        <v>56</v>
      </c>
      <c r="K11" s="172">
        <v>130177</v>
      </c>
    </row>
    <row r="12" spans="1:11" x14ac:dyDescent="0.3">
      <c r="A12" s="221" t="s">
        <v>81</v>
      </c>
      <c r="B12" s="170">
        <v>1052371</v>
      </c>
      <c r="C12" s="170">
        <v>95578</v>
      </c>
      <c r="D12" s="170">
        <v>33149</v>
      </c>
      <c r="E12" s="185">
        <v>1181098</v>
      </c>
      <c r="F12" s="185"/>
      <c r="G12" s="169"/>
      <c r="H12" s="170">
        <v>226358</v>
      </c>
      <c r="I12" s="170">
        <v>20289</v>
      </c>
      <c r="J12" s="171">
        <v>165</v>
      </c>
      <c r="K12" s="172">
        <v>246812</v>
      </c>
    </row>
    <row r="13" spans="1:11" x14ac:dyDescent="0.3">
      <c r="A13" s="221" t="s">
        <v>82</v>
      </c>
      <c r="B13" s="170">
        <v>900546</v>
      </c>
      <c r="C13" s="170">
        <v>187301</v>
      </c>
      <c r="D13" s="170">
        <v>20859</v>
      </c>
      <c r="E13" s="185">
        <v>1108706</v>
      </c>
      <c r="F13" s="185"/>
      <c r="G13" s="169"/>
      <c r="H13" s="170">
        <v>204470</v>
      </c>
      <c r="I13" s="170">
        <v>41674</v>
      </c>
      <c r="J13" s="171">
        <v>237</v>
      </c>
      <c r="K13" s="172">
        <v>246381</v>
      </c>
    </row>
    <row r="14" spans="1:11" x14ac:dyDescent="0.3">
      <c r="A14" s="221" t="s">
        <v>61</v>
      </c>
      <c r="B14" s="170">
        <v>872648</v>
      </c>
      <c r="C14" s="170">
        <v>90442</v>
      </c>
      <c r="D14" s="170">
        <v>26554</v>
      </c>
      <c r="E14" s="185">
        <v>989644</v>
      </c>
      <c r="F14" s="185"/>
      <c r="G14" s="169"/>
      <c r="H14" s="170">
        <v>191191</v>
      </c>
      <c r="I14" s="170">
        <v>25315</v>
      </c>
      <c r="J14" s="171">
        <v>598</v>
      </c>
      <c r="K14" s="172">
        <v>217104</v>
      </c>
    </row>
    <row r="15" spans="1:11" x14ac:dyDescent="0.3">
      <c r="A15" s="221" t="s">
        <v>31</v>
      </c>
      <c r="B15" s="170">
        <v>138376</v>
      </c>
      <c r="C15" s="170">
        <v>86372</v>
      </c>
      <c r="D15" s="171">
        <v>5001</v>
      </c>
      <c r="E15" s="185">
        <v>229749</v>
      </c>
      <c r="F15" s="185"/>
      <c r="G15" s="169"/>
      <c r="H15" s="170">
        <v>23149</v>
      </c>
      <c r="I15" s="170">
        <v>5957</v>
      </c>
      <c r="J15" s="171">
        <v>2</v>
      </c>
      <c r="K15" s="172">
        <v>29108</v>
      </c>
    </row>
    <row r="16" spans="1:11" x14ac:dyDescent="0.3">
      <c r="A16" s="221" t="s">
        <v>159</v>
      </c>
      <c r="B16" s="170">
        <v>1142425</v>
      </c>
      <c r="C16" s="170">
        <v>125604</v>
      </c>
      <c r="D16" s="170">
        <v>31408</v>
      </c>
      <c r="E16" s="185">
        <v>1299437</v>
      </c>
      <c r="F16" s="185"/>
      <c r="G16" s="169"/>
      <c r="H16" s="170">
        <v>242973</v>
      </c>
      <c r="I16" s="170">
        <v>30445</v>
      </c>
      <c r="J16" s="171">
        <v>141</v>
      </c>
      <c r="K16" s="172">
        <v>273559</v>
      </c>
    </row>
    <row r="17" spans="1:11" x14ac:dyDescent="0.3">
      <c r="A17" s="221" t="s">
        <v>160</v>
      </c>
      <c r="B17" s="170">
        <v>853617</v>
      </c>
      <c r="C17" s="170">
        <v>75078</v>
      </c>
      <c r="D17" s="170">
        <v>26836</v>
      </c>
      <c r="E17" s="185">
        <v>955531</v>
      </c>
      <c r="F17" s="185"/>
      <c r="G17" s="169"/>
      <c r="H17" s="170">
        <v>167886</v>
      </c>
      <c r="I17" s="170">
        <v>16355</v>
      </c>
      <c r="J17" s="171">
        <v>511</v>
      </c>
      <c r="K17" s="172">
        <v>184752</v>
      </c>
    </row>
    <row r="18" spans="1:11" x14ac:dyDescent="0.3">
      <c r="A18" s="221" t="s">
        <v>34</v>
      </c>
      <c r="B18" s="170">
        <v>836861</v>
      </c>
      <c r="C18" s="170">
        <v>131452</v>
      </c>
      <c r="D18" s="170">
        <v>21046</v>
      </c>
      <c r="E18" s="185">
        <v>989359</v>
      </c>
      <c r="F18" s="185"/>
      <c r="G18" s="169"/>
      <c r="H18" s="170">
        <v>171760</v>
      </c>
      <c r="I18" s="170">
        <v>22507</v>
      </c>
      <c r="J18" s="171">
        <v>67</v>
      </c>
      <c r="K18" s="172">
        <v>194334</v>
      </c>
    </row>
    <row r="19" spans="1:11" x14ac:dyDescent="0.3">
      <c r="A19" s="221" t="s">
        <v>35</v>
      </c>
      <c r="B19" s="170">
        <v>641096</v>
      </c>
      <c r="C19" s="170">
        <v>53869</v>
      </c>
      <c r="D19" s="170">
        <v>15869</v>
      </c>
      <c r="E19" s="185">
        <v>710834</v>
      </c>
      <c r="F19" s="185"/>
      <c r="G19" s="169"/>
      <c r="H19" s="170">
        <v>141287</v>
      </c>
      <c r="I19" s="170">
        <v>6256</v>
      </c>
      <c r="J19" s="171">
        <v>70</v>
      </c>
      <c r="K19" s="172">
        <v>147613</v>
      </c>
    </row>
    <row r="20" spans="1:11" x14ac:dyDescent="0.3">
      <c r="A20" s="221" t="s">
        <v>84</v>
      </c>
      <c r="B20" s="170">
        <v>669845</v>
      </c>
      <c r="C20" s="170">
        <v>146782</v>
      </c>
      <c r="D20" s="170">
        <v>19295</v>
      </c>
      <c r="E20" s="185">
        <v>835922</v>
      </c>
      <c r="F20" s="185"/>
      <c r="G20" s="169"/>
      <c r="H20" s="170">
        <v>135319</v>
      </c>
      <c r="I20" s="170">
        <v>21987</v>
      </c>
      <c r="J20" s="171">
        <v>113</v>
      </c>
      <c r="K20" s="172">
        <v>157419</v>
      </c>
    </row>
    <row r="21" spans="1:11" x14ac:dyDescent="0.3">
      <c r="A21" s="221" t="s">
        <v>46</v>
      </c>
      <c r="B21" s="170">
        <v>734467</v>
      </c>
      <c r="C21" s="170">
        <v>64870</v>
      </c>
      <c r="D21" s="170">
        <v>22920</v>
      </c>
      <c r="E21" s="185">
        <v>822257</v>
      </c>
      <c r="F21" s="185"/>
      <c r="G21" s="169"/>
      <c r="H21" s="170">
        <v>156585</v>
      </c>
      <c r="I21" s="170">
        <v>10151</v>
      </c>
      <c r="J21" s="171">
        <v>123</v>
      </c>
      <c r="K21" s="172">
        <v>166859</v>
      </c>
    </row>
    <row r="22" spans="1:11" ht="24.6" thickBot="1" x14ac:dyDescent="0.35">
      <c r="A22" s="222" t="s">
        <v>116</v>
      </c>
      <c r="B22" s="223">
        <v>8330462</v>
      </c>
      <c r="C22" s="223">
        <v>1191668</v>
      </c>
      <c r="D22" s="223">
        <v>239678</v>
      </c>
      <c r="E22" s="232">
        <v>9761808</v>
      </c>
      <c r="F22" s="232"/>
      <c r="G22" s="224"/>
      <c r="H22" s="223">
        <v>1777825</v>
      </c>
      <c r="I22" s="223">
        <v>214210</v>
      </c>
      <c r="J22" s="223">
        <v>2083</v>
      </c>
      <c r="K22" s="223">
        <v>1994118</v>
      </c>
    </row>
    <row r="23" spans="1:11" x14ac:dyDescent="0.3">
      <c r="A23" s="221" t="s">
        <v>36</v>
      </c>
      <c r="B23" s="170">
        <v>525350</v>
      </c>
      <c r="C23" s="170">
        <v>38796</v>
      </c>
      <c r="D23" s="170">
        <v>6942</v>
      </c>
      <c r="E23" s="233">
        <v>571088</v>
      </c>
      <c r="F23" s="233"/>
      <c r="G23" s="169"/>
      <c r="H23" s="170">
        <v>84767</v>
      </c>
      <c r="I23" s="170">
        <v>7587</v>
      </c>
      <c r="J23" s="171">
        <v>25</v>
      </c>
      <c r="K23" s="172">
        <v>92379</v>
      </c>
    </row>
    <row r="24" spans="1:11" x14ac:dyDescent="0.3">
      <c r="A24" s="221" t="s">
        <v>38</v>
      </c>
      <c r="B24" s="170">
        <v>458551</v>
      </c>
      <c r="C24" s="170">
        <v>69521</v>
      </c>
      <c r="D24" s="170">
        <v>6787</v>
      </c>
      <c r="E24" s="185">
        <v>534859</v>
      </c>
      <c r="F24" s="185"/>
      <c r="G24" s="169"/>
      <c r="H24" s="170">
        <v>90107</v>
      </c>
      <c r="I24" s="170">
        <v>5330</v>
      </c>
      <c r="J24" s="171">
        <v>80</v>
      </c>
      <c r="K24" s="172">
        <v>95517</v>
      </c>
    </row>
    <row r="25" spans="1:11" x14ac:dyDescent="0.3">
      <c r="A25" s="221" t="s">
        <v>39</v>
      </c>
      <c r="B25" s="170">
        <v>666808</v>
      </c>
      <c r="C25" s="170">
        <v>51359</v>
      </c>
      <c r="D25" s="170">
        <v>7346</v>
      </c>
      <c r="E25" s="185">
        <v>725513</v>
      </c>
      <c r="F25" s="185"/>
      <c r="G25" s="169"/>
      <c r="H25" s="170">
        <v>111207</v>
      </c>
      <c r="I25" s="170">
        <v>6263</v>
      </c>
      <c r="J25" s="171">
        <v>27</v>
      </c>
      <c r="K25" s="172">
        <v>117497</v>
      </c>
    </row>
    <row r="26" spans="1:11" x14ac:dyDescent="0.3">
      <c r="A26" s="221" t="s">
        <v>85</v>
      </c>
      <c r="B26" s="170">
        <v>717217</v>
      </c>
      <c r="C26" s="170">
        <v>64439</v>
      </c>
      <c r="D26" s="170">
        <v>12938</v>
      </c>
      <c r="E26" s="185">
        <v>794594</v>
      </c>
      <c r="F26" s="185"/>
      <c r="G26" s="169"/>
      <c r="H26" s="170">
        <v>139478</v>
      </c>
      <c r="I26" s="170">
        <v>17671</v>
      </c>
      <c r="J26" s="171">
        <v>101</v>
      </c>
      <c r="K26" s="172">
        <v>157250</v>
      </c>
    </row>
    <row r="27" spans="1:11" x14ac:dyDescent="0.3">
      <c r="A27" s="221" t="s">
        <v>41</v>
      </c>
      <c r="B27" s="170">
        <v>620064</v>
      </c>
      <c r="C27" s="170">
        <v>57699</v>
      </c>
      <c r="D27" s="170">
        <v>14423</v>
      </c>
      <c r="E27" s="185">
        <v>692186</v>
      </c>
      <c r="F27" s="185"/>
      <c r="G27" s="169"/>
      <c r="H27" s="170">
        <v>148960</v>
      </c>
      <c r="I27" s="170">
        <v>10035</v>
      </c>
      <c r="J27" s="171">
        <v>73</v>
      </c>
      <c r="K27" s="172">
        <v>159068</v>
      </c>
    </row>
    <row r="28" spans="1:11" x14ac:dyDescent="0.3">
      <c r="A28" s="221" t="s">
        <v>93</v>
      </c>
      <c r="B28" s="170">
        <v>945131</v>
      </c>
      <c r="C28" s="170">
        <v>78351</v>
      </c>
      <c r="D28" s="170">
        <v>18554</v>
      </c>
      <c r="E28" s="185">
        <v>1042036</v>
      </c>
      <c r="F28" s="185"/>
      <c r="G28" s="169"/>
      <c r="H28" s="170">
        <v>196832</v>
      </c>
      <c r="I28" s="170">
        <v>16424</v>
      </c>
      <c r="J28" s="171">
        <v>25</v>
      </c>
      <c r="K28" s="172">
        <v>213281</v>
      </c>
    </row>
    <row r="29" spans="1:11" x14ac:dyDescent="0.3">
      <c r="A29" s="221" t="s">
        <v>94</v>
      </c>
      <c r="B29" s="170">
        <v>603391</v>
      </c>
      <c r="C29" s="170">
        <v>45841</v>
      </c>
      <c r="D29" s="170">
        <v>14987</v>
      </c>
      <c r="E29" s="185">
        <v>664219</v>
      </c>
      <c r="F29" s="185"/>
      <c r="G29" s="169"/>
      <c r="H29" s="170">
        <v>145097</v>
      </c>
      <c r="I29" s="170">
        <v>7915</v>
      </c>
      <c r="J29" s="171">
        <v>138</v>
      </c>
      <c r="K29" s="172">
        <v>153150</v>
      </c>
    </row>
    <row r="30" spans="1:11" x14ac:dyDescent="0.3">
      <c r="A30" s="221" t="s">
        <v>44</v>
      </c>
      <c r="B30" s="170">
        <v>570514</v>
      </c>
      <c r="C30" s="170">
        <v>50082</v>
      </c>
      <c r="D30" s="170">
        <v>10608</v>
      </c>
      <c r="E30" s="185">
        <v>631204</v>
      </c>
      <c r="F30" s="185"/>
      <c r="G30" s="169"/>
      <c r="H30" s="170">
        <v>130888</v>
      </c>
      <c r="I30" s="170">
        <v>9057</v>
      </c>
      <c r="J30" s="171">
        <v>130</v>
      </c>
      <c r="K30" s="172">
        <v>140075</v>
      </c>
    </row>
    <row r="31" spans="1:11" x14ac:dyDescent="0.3">
      <c r="A31" s="221" t="s">
        <v>45</v>
      </c>
      <c r="B31" s="170">
        <v>686274</v>
      </c>
      <c r="C31" s="170">
        <v>60328</v>
      </c>
      <c r="D31" s="170">
        <v>5585</v>
      </c>
      <c r="E31" s="185">
        <v>752187</v>
      </c>
      <c r="F31" s="185"/>
      <c r="G31" s="169"/>
      <c r="H31" s="170">
        <v>105047</v>
      </c>
      <c r="I31" s="170">
        <v>7402</v>
      </c>
      <c r="J31" s="171">
        <v>54</v>
      </c>
      <c r="K31" s="172">
        <v>112503</v>
      </c>
    </row>
    <row r="32" spans="1:11" x14ac:dyDescent="0.3">
      <c r="A32" s="221" t="s">
        <v>47</v>
      </c>
      <c r="B32" s="170">
        <v>579385</v>
      </c>
      <c r="C32" s="170">
        <v>68743</v>
      </c>
      <c r="D32" s="170">
        <v>7635</v>
      </c>
      <c r="E32" s="185">
        <v>655763</v>
      </c>
      <c r="F32" s="185"/>
      <c r="G32" s="169"/>
      <c r="H32" s="170">
        <v>127399</v>
      </c>
      <c r="I32" s="170">
        <v>4714</v>
      </c>
      <c r="J32" s="171">
        <v>3</v>
      </c>
      <c r="K32" s="172">
        <v>132116</v>
      </c>
    </row>
    <row r="33" spans="1:11" ht="24.6" thickBot="1" x14ac:dyDescent="0.35">
      <c r="A33" s="222" t="s">
        <v>117</v>
      </c>
      <c r="B33" s="223">
        <v>6372685</v>
      </c>
      <c r="C33" s="223">
        <v>585159</v>
      </c>
      <c r="D33" s="223">
        <v>105805</v>
      </c>
      <c r="E33" s="232">
        <v>7063649</v>
      </c>
      <c r="F33" s="232"/>
      <c r="G33" s="224"/>
      <c r="H33" s="223">
        <v>1279782</v>
      </c>
      <c r="I33" s="223">
        <v>92398</v>
      </c>
      <c r="J33" s="225">
        <v>656</v>
      </c>
      <c r="K33" s="223">
        <v>1372836</v>
      </c>
    </row>
    <row r="34" spans="1:11" ht="15" thickBot="1" x14ac:dyDescent="0.35">
      <c r="A34" s="226" t="s">
        <v>21</v>
      </c>
      <c r="B34" s="174">
        <v>16529270</v>
      </c>
      <c r="C34" s="174">
        <v>2082812</v>
      </c>
      <c r="D34" s="174">
        <v>387481</v>
      </c>
      <c r="E34" s="234">
        <v>18999563</v>
      </c>
      <c r="F34" s="234"/>
      <c r="G34" s="173"/>
      <c r="H34" s="174">
        <v>3446490</v>
      </c>
      <c r="I34" s="174">
        <v>350561</v>
      </c>
      <c r="J34" s="174">
        <v>3292</v>
      </c>
      <c r="K34" s="174">
        <v>3800343</v>
      </c>
    </row>
    <row r="35" spans="1:11" x14ac:dyDescent="0.3">
      <c r="A35" s="186" t="s">
        <v>118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</row>
  </sheetData>
  <mergeCells count="42">
    <mergeCell ref="E34:F34"/>
    <mergeCell ref="A35:K35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I4:I6"/>
    <mergeCell ref="J4:J6"/>
    <mergeCell ref="K4:K6"/>
    <mergeCell ref="E7:F7"/>
    <mergeCell ref="E8:F8"/>
    <mergeCell ref="E9:F9"/>
    <mergeCell ref="A1:K1"/>
    <mergeCell ref="A2:K2"/>
    <mergeCell ref="A3:A6"/>
    <mergeCell ref="B3:F3"/>
    <mergeCell ref="H3:K3"/>
    <mergeCell ref="B4:B6"/>
    <mergeCell ref="C4:C6"/>
    <mergeCell ref="D4:E6"/>
    <mergeCell ref="F4:F6"/>
    <mergeCell ref="H4:H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A36" sqref="A36"/>
    </sheetView>
  </sheetViews>
  <sheetFormatPr baseColWidth="10" defaultRowHeight="14.4" x14ac:dyDescent="0.3"/>
  <cols>
    <col min="1" max="1" width="28.88671875" customWidth="1"/>
  </cols>
  <sheetData>
    <row r="1" spans="1:11" ht="14.4" customHeight="1" x14ac:dyDescent="0.3">
      <c r="A1" s="114" t="s">
        <v>161</v>
      </c>
      <c r="B1" s="114"/>
      <c r="C1" s="114"/>
      <c r="D1" s="114"/>
      <c r="E1" s="114"/>
      <c r="F1" s="114"/>
      <c r="G1" s="114"/>
      <c r="H1" s="114"/>
      <c r="I1" s="114"/>
      <c r="J1" s="114"/>
      <c r="K1" s="206"/>
    </row>
    <row r="2" spans="1:11" ht="15" thickBot="1" x14ac:dyDescent="0.35">
      <c r="A2" s="215" t="s">
        <v>73</v>
      </c>
      <c r="B2" s="227" t="s">
        <v>162</v>
      </c>
      <c r="C2" s="227"/>
      <c r="D2" s="227"/>
      <c r="E2" s="227"/>
      <c r="F2" s="218"/>
      <c r="G2" s="227" t="s">
        <v>163</v>
      </c>
      <c r="H2" s="227"/>
      <c r="I2" s="227"/>
      <c r="J2" s="227"/>
      <c r="K2" s="206"/>
    </row>
    <row r="3" spans="1:11" x14ac:dyDescent="0.3">
      <c r="A3" s="215"/>
      <c r="B3" s="229" t="s">
        <v>156</v>
      </c>
      <c r="C3" s="229" t="s">
        <v>157</v>
      </c>
      <c r="D3" s="229" t="s">
        <v>164</v>
      </c>
      <c r="E3" s="229" t="s">
        <v>21</v>
      </c>
      <c r="F3" s="228"/>
      <c r="G3" s="229" t="s">
        <v>156</v>
      </c>
      <c r="H3" s="229" t="s">
        <v>157</v>
      </c>
      <c r="I3" s="229" t="s">
        <v>164</v>
      </c>
      <c r="J3" s="229" t="s">
        <v>21</v>
      </c>
      <c r="K3" s="206"/>
    </row>
    <row r="4" spans="1:11" ht="15" thickBot="1" x14ac:dyDescent="0.35">
      <c r="A4" s="216"/>
      <c r="B4" s="230"/>
      <c r="C4" s="230"/>
      <c r="D4" s="230"/>
      <c r="E4" s="230"/>
      <c r="F4" s="230"/>
      <c r="G4" s="230"/>
      <c r="H4" s="230"/>
      <c r="I4" s="230"/>
      <c r="J4" s="230"/>
      <c r="K4" s="206"/>
    </row>
    <row r="5" spans="1:11" x14ac:dyDescent="0.3">
      <c r="A5" s="221" t="s">
        <v>24</v>
      </c>
      <c r="B5" s="170">
        <v>217063</v>
      </c>
      <c r="C5" s="170">
        <v>72012</v>
      </c>
      <c r="D5" s="170">
        <v>20794</v>
      </c>
      <c r="E5" s="172">
        <v>309869</v>
      </c>
      <c r="F5" s="169"/>
      <c r="G5" s="170">
        <v>8441</v>
      </c>
      <c r="H5" s="170">
        <v>1850</v>
      </c>
      <c r="I5" s="171">
        <v>716</v>
      </c>
      <c r="J5" s="172">
        <v>11007</v>
      </c>
      <c r="K5" s="206"/>
    </row>
    <row r="6" spans="1:11" x14ac:dyDescent="0.3">
      <c r="A6" s="221" t="s">
        <v>25</v>
      </c>
      <c r="B6" s="170">
        <v>681228</v>
      </c>
      <c r="C6" s="170">
        <v>108977</v>
      </c>
      <c r="D6" s="170">
        <v>13965</v>
      </c>
      <c r="E6" s="172">
        <v>804170</v>
      </c>
      <c r="F6" s="169"/>
      <c r="G6" s="170">
        <v>24652</v>
      </c>
      <c r="H6" s="170">
        <v>7397</v>
      </c>
      <c r="I6" s="170">
        <v>8518</v>
      </c>
      <c r="J6" s="172">
        <v>40567</v>
      </c>
      <c r="K6" s="206"/>
    </row>
    <row r="7" spans="1:11" x14ac:dyDescent="0.3">
      <c r="A7" s="221" t="s">
        <v>26</v>
      </c>
      <c r="B7" s="170">
        <v>428124</v>
      </c>
      <c r="C7" s="170">
        <v>83759</v>
      </c>
      <c r="D7" s="170">
        <v>21757</v>
      </c>
      <c r="E7" s="172">
        <v>533640</v>
      </c>
      <c r="F7" s="169"/>
      <c r="G7" s="170">
        <v>20478</v>
      </c>
      <c r="H7" s="170">
        <v>10535</v>
      </c>
      <c r="I7" s="170">
        <v>8146</v>
      </c>
      <c r="J7" s="172">
        <v>39159</v>
      </c>
      <c r="K7" s="206"/>
    </row>
    <row r="8" spans="1:11" ht="24.6" thickBot="1" x14ac:dyDescent="0.35">
      <c r="A8" s="222" t="s">
        <v>115</v>
      </c>
      <c r="B8" s="223">
        <v>1326415</v>
      </c>
      <c r="C8" s="223">
        <v>264748</v>
      </c>
      <c r="D8" s="223">
        <v>56516</v>
      </c>
      <c r="E8" s="223">
        <v>1647679</v>
      </c>
      <c r="F8" s="224"/>
      <c r="G8" s="223">
        <v>53571</v>
      </c>
      <c r="H8" s="223">
        <v>19782</v>
      </c>
      <c r="I8" s="223">
        <v>17380</v>
      </c>
      <c r="J8" s="223">
        <v>90733</v>
      </c>
      <c r="K8" s="206"/>
    </row>
    <row r="9" spans="1:11" x14ac:dyDescent="0.3">
      <c r="A9" s="221" t="s">
        <v>27</v>
      </c>
      <c r="B9" s="170">
        <v>343402</v>
      </c>
      <c r="C9" s="170">
        <v>97415</v>
      </c>
      <c r="D9" s="170">
        <v>11897</v>
      </c>
      <c r="E9" s="172">
        <v>452714</v>
      </c>
      <c r="F9" s="169"/>
      <c r="G9" s="170">
        <v>24689</v>
      </c>
      <c r="H9" s="170">
        <v>11820</v>
      </c>
      <c r="I9" s="171">
        <v>602</v>
      </c>
      <c r="J9" s="172">
        <v>37111</v>
      </c>
      <c r="K9" s="206"/>
    </row>
    <row r="10" spans="1:11" x14ac:dyDescent="0.3">
      <c r="A10" s="221" t="s">
        <v>81</v>
      </c>
      <c r="B10" s="170">
        <v>536860</v>
      </c>
      <c r="C10" s="170">
        <v>202205</v>
      </c>
      <c r="D10" s="170">
        <v>23391</v>
      </c>
      <c r="E10" s="172">
        <v>762456</v>
      </c>
      <c r="F10" s="169"/>
      <c r="G10" s="170">
        <v>31762</v>
      </c>
      <c r="H10" s="170">
        <v>13248</v>
      </c>
      <c r="I10" s="170">
        <v>5049</v>
      </c>
      <c r="J10" s="172">
        <v>50059</v>
      </c>
      <c r="K10" s="206"/>
    </row>
    <row r="11" spans="1:11" x14ac:dyDescent="0.3">
      <c r="A11" s="221" t="s">
        <v>82</v>
      </c>
      <c r="B11" s="170">
        <v>515827</v>
      </c>
      <c r="C11" s="170">
        <v>219414</v>
      </c>
      <c r="D11" s="170">
        <v>24388</v>
      </c>
      <c r="E11" s="172">
        <v>759629</v>
      </c>
      <c r="F11" s="169"/>
      <c r="G11" s="170">
        <v>36012</v>
      </c>
      <c r="H11" s="170">
        <v>15204</v>
      </c>
      <c r="I11" s="170">
        <v>4232</v>
      </c>
      <c r="J11" s="172">
        <v>55448</v>
      </c>
      <c r="K11" s="206"/>
    </row>
    <row r="12" spans="1:11" x14ac:dyDescent="0.3">
      <c r="A12" s="221" t="s">
        <v>61</v>
      </c>
      <c r="B12" s="170">
        <v>473536</v>
      </c>
      <c r="C12" s="170">
        <v>178755</v>
      </c>
      <c r="D12" s="170">
        <v>13959</v>
      </c>
      <c r="E12" s="172">
        <v>666250</v>
      </c>
      <c r="F12" s="169"/>
      <c r="G12" s="170">
        <v>37381</v>
      </c>
      <c r="H12" s="170">
        <v>14467</v>
      </c>
      <c r="I12" s="170">
        <v>2423</v>
      </c>
      <c r="J12" s="172">
        <v>54271</v>
      </c>
      <c r="K12" s="206"/>
    </row>
    <row r="13" spans="1:11" x14ac:dyDescent="0.3">
      <c r="A13" s="221" t="s">
        <v>31</v>
      </c>
      <c r="B13" s="170">
        <v>115643</v>
      </c>
      <c r="C13" s="170">
        <v>73720</v>
      </c>
      <c r="D13" s="170">
        <v>8092</v>
      </c>
      <c r="E13" s="172">
        <v>197455</v>
      </c>
      <c r="F13" s="169"/>
      <c r="G13" s="170">
        <v>3185</v>
      </c>
      <c r="H13" s="170">
        <v>2476</v>
      </c>
      <c r="I13" s="171">
        <v>975</v>
      </c>
      <c r="J13" s="172">
        <v>6636</v>
      </c>
      <c r="K13" s="206"/>
    </row>
    <row r="14" spans="1:11" x14ac:dyDescent="0.3">
      <c r="A14" s="221" t="s">
        <v>159</v>
      </c>
      <c r="B14" s="170">
        <v>610708</v>
      </c>
      <c r="C14" s="170">
        <v>213633</v>
      </c>
      <c r="D14" s="170">
        <v>49701</v>
      </c>
      <c r="E14" s="172">
        <v>874042</v>
      </c>
      <c r="F14" s="169"/>
      <c r="G14" s="170">
        <v>44410</v>
      </c>
      <c r="H14" s="170">
        <v>20935</v>
      </c>
      <c r="I14" s="170">
        <v>6040</v>
      </c>
      <c r="J14" s="172">
        <v>71385</v>
      </c>
      <c r="K14" s="206"/>
    </row>
    <row r="15" spans="1:11" x14ac:dyDescent="0.3">
      <c r="A15" s="221" t="s">
        <v>160</v>
      </c>
      <c r="B15" s="170">
        <v>396715</v>
      </c>
      <c r="C15" s="170">
        <v>241650</v>
      </c>
      <c r="D15" s="170">
        <v>32120</v>
      </c>
      <c r="E15" s="172">
        <v>670485</v>
      </c>
      <c r="F15" s="169"/>
      <c r="G15" s="170">
        <v>24495</v>
      </c>
      <c r="H15" s="170">
        <v>12997</v>
      </c>
      <c r="I15" s="170">
        <v>8540</v>
      </c>
      <c r="J15" s="172">
        <v>46032</v>
      </c>
      <c r="K15" s="206"/>
    </row>
    <row r="16" spans="1:11" x14ac:dyDescent="0.3">
      <c r="A16" s="221" t="s">
        <v>34</v>
      </c>
      <c r="B16" s="170">
        <v>608705</v>
      </c>
      <c r="C16" s="170">
        <v>198931</v>
      </c>
      <c r="D16" s="170">
        <v>13993</v>
      </c>
      <c r="E16" s="172">
        <v>821629</v>
      </c>
      <c r="F16" s="169"/>
      <c r="G16" s="170">
        <v>32279</v>
      </c>
      <c r="H16" s="170">
        <v>9972</v>
      </c>
      <c r="I16" s="170">
        <v>5480</v>
      </c>
      <c r="J16" s="172">
        <v>47731</v>
      </c>
      <c r="K16" s="206"/>
    </row>
    <row r="17" spans="1:11" x14ac:dyDescent="0.3">
      <c r="A17" s="221" t="s">
        <v>35</v>
      </c>
      <c r="B17" s="170">
        <v>456067</v>
      </c>
      <c r="C17" s="170">
        <v>57963</v>
      </c>
      <c r="D17" s="170">
        <v>9969</v>
      </c>
      <c r="E17" s="172">
        <v>523999</v>
      </c>
      <c r="F17" s="169"/>
      <c r="G17" s="170">
        <v>21771</v>
      </c>
      <c r="H17" s="170">
        <v>6550</v>
      </c>
      <c r="I17" s="170">
        <v>2442</v>
      </c>
      <c r="J17" s="172">
        <v>30763</v>
      </c>
      <c r="K17" s="206"/>
    </row>
    <row r="18" spans="1:11" x14ac:dyDescent="0.3">
      <c r="A18" s="221" t="s">
        <v>84</v>
      </c>
      <c r="B18" s="170">
        <v>405275</v>
      </c>
      <c r="C18" s="170">
        <v>199769</v>
      </c>
      <c r="D18" s="170">
        <v>22053</v>
      </c>
      <c r="E18" s="172">
        <v>627097</v>
      </c>
      <c r="F18" s="169"/>
      <c r="G18" s="170">
        <v>29792</v>
      </c>
      <c r="H18" s="170">
        <v>11052</v>
      </c>
      <c r="I18" s="170">
        <v>6160</v>
      </c>
      <c r="J18" s="172">
        <v>47004</v>
      </c>
      <c r="K18" s="206"/>
    </row>
    <row r="19" spans="1:11" x14ac:dyDescent="0.3">
      <c r="A19" s="221" t="s">
        <v>46</v>
      </c>
      <c r="B19" s="170">
        <v>426207</v>
      </c>
      <c r="C19" s="170">
        <v>152969</v>
      </c>
      <c r="D19" s="170">
        <v>24086</v>
      </c>
      <c r="E19" s="172">
        <v>603262</v>
      </c>
      <c r="F19" s="169"/>
      <c r="G19" s="170">
        <v>31554</v>
      </c>
      <c r="H19" s="170">
        <v>15528</v>
      </c>
      <c r="I19" s="170">
        <v>4532</v>
      </c>
      <c r="J19" s="172">
        <v>51614</v>
      </c>
      <c r="K19" s="206"/>
    </row>
    <row r="20" spans="1:11" ht="24.6" thickBot="1" x14ac:dyDescent="0.35">
      <c r="A20" s="222" t="s">
        <v>116</v>
      </c>
      <c r="B20" s="223">
        <v>4888945</v>
      </c>
      <c r="C20" s="223">
        <v>1836424</v>
      </c>
      <c r="D20" s="223">
        <v>233649</v>
      </c>
      <c r="E20" s="223">
        <v>6959018</v>
      </c>
      <c r="F20" s="224"/>
      <c r="G20" s="223">
        <v>317330</v>
      </c>
      <c r="H20" s="223">
        <v>134249</v>
      </c>
      <c r="I20" s="223">
        <v>46475</v>
      </c>
      <c r="J20" s="223">
        <v>498054</v>
      </c>
      <c r="K20" s="206"/>
    </row>
    <row r="21" spans="1:11" x14ac:dyDescent="0.3">
      <c r="A21" s="221" t="s">
        <v>36</v>
      </c>
      <c r="B21" s="170">
        <v>297851</v>
      </c>
      <c r="C21" s="170">
        <v>91456</v>
      </c>
      <c r="D21" s="170">
        <v>17615</v>
      </c>
      <c r="E21" s="172">
        <v>406922</v>
      </c>
      <c r="F21" s="169"/>
      <c r="G21" s="170">
        <v>6160</v>
      </c>
      <c r="H21" s="170">
        <v>3137</v>
      </c>
      <c r="I21" s="170">
        <v>1088</v>
      </c>
      <c r="J21" s="172">
        <v>10385</v>
      </c>
      <c r="K21" s="206"/>
    </row>
    <row r="22" spans="1:11" x14ac:dyDescent="0.3">
      <c r="A22" s="221" t="s">
        <v>38</v>
      </c>
      <c r="B22" s="170">
        <v>344929</v>
      </c>
      <c r="C22" s="170">
        <v>56858</v>
      </c>
      <c r="D22" s="170">
        <v>8603</v>
      </c>
      <c r="E22" s="172">
        <v>410390</v>
      </c>
      <c r="F22" s="169"/>
      <c r="G22" s="170">
        <v>17222</v>
      </c>
      <c r="H22" s="170">
        <v>4631</v>
      </c>
      <c r="I22" s="170">
        <v>1866</v>
      </c>
      <c r="J22" s="172">
        <v>23719</v>
      </c>
      <c r="K22" s="206"/>
    </row>
    <row r="23" spans="1:11" x14ac:dyDescent="0.3">
      <c r="A23" s="221" t="s">
        <v>39</v>
      </c>
      <c r="B23" s="170">
        <v>419872</v>
      </c>
      <c r="C23" s="170">
        <v>58877</v>
      </c>
      <c r="D23" s="170">
        <v>6284</v>
      </c>
      <c r="E23" s="172">
        <v>485033</v>
      </c>
      <c r="F23" s="169"/>
      <c r="G23" s="170">
        <v>22401</v>
      </c>
      <c r="H23" s="170">
        <v>8546</v>
      </c>
      <c r="I23" s="170">
        <v>3272</v>
      </c>
      <c r="J23" s="172">
        <v>34219</v>
      </c>
      <c r="K23" s="206"/>
    </row>
    <row r="24" spans="1:11" x14ac:dyDescent="0.3">
      <c r="A24" s="221" t="s">
        <v>85</v>
      </c>
      <c r="B24" s="170">
        <v>460867</v>
      </c>
      <c r="C24" s="170">
        <v>65797</v>
      </c>
      <c r="D24" s="170">
        <v>27022</v>
      </c>
      <c r="E24" s="172">
        <v>553686</v>
      </c>
      <c r="F24" s="169"/>
      <c r="G24" s="170">
        <v>23690</v>
      </c>
      <c r="H24" s="170">
        <v>8292</v>
      </c>
      <c r="I24" s="170">
        <v>5448</v>
      </c>
      <c r="J24" s="172">
        <v>37430</v>
      </c>
      <c r="K24" s="206"/>
    </row>
    <row r="25" spans="1:11" x14ac:dyDescent="0.3">
      <c r="A25" s="221" t="s">
        <v>41</v>
      </c>
      <c r="B25" s="170">
        <v>466096</v>
      </c>
      <c r="C25" s="170">
        <v>66792</v>
      </c>
      <c r="D25" s="170">
        <v>15875</v>
      </c>
      <c r="E25" s="172">
        <v>548763</v>
      </c>
      <c r="F25" s="169"/>
      <c r="G25" s="170">
        <v>27003</v>
      </c>
      <c r="H25" s="170">
        <v>13062</v>
      </c>
      <c r="I25" s="171">
        <v>853</v>
      </c>
      <c r="J25" s="172">
        <v>40918</v>
      </c>
      <c r="K25" s="206"/>
    </row>
    <row r="26" spans="1:11" x14ac:dyDescent="0.3">
      <c r="A26" s="221" t="s">
        <v>93</v>
      </c>
      <c r="B26" s="170">
        <v>592970</v>
      </c>
      <c r="C26" s="170">
        <v>121126</v>
      </c>
      <c r="D26" s="170">
        <v>14434</v>
      </c>
      <c r="E26" s="172">
        <v>728530</v>
      </c>
      <c r="F26" s="169"/>
      <c r="G26" s="170">
        <v>34211</v>
      </c>
      <c r="H26" s="170">
        <v>6890</v>
      </c>
      <c r="I26" s="171">
        <v>743</v>
      </c>
      <c r="J26" s="172">
        <v>41844</v>
      </c>
      <c r="K26" s="206"/>
    </row>
    <row r="27" spans="1:11" x14ac:dyDescent="0.3">
      <c r="A27" s="221" t="s">
        <v>94</v>
      </c>
      <c r="B27" s="170">
        <v>403849</v>
      </c>
      <c r="C27" s="170">
        <v>51984</v>
      </c>
      <c r="D27" s="170">
        <v>3568</v>
      </c>
      <c r="E27" s="172">
        <v>459401</v>
      </c>
      <c r="F27" s="169"/>
      <c r="G27" s="170">
        <v>19657</v>
      </c>
      <c r="H27" s="170">
        <v>3151</v>
      </c>
      <c r="I27" s="171">
        <v>377</v>
      </c>
      <c r="J27" s="172">
        <v>23185</v>
      </c>
      <c r="K27" s="206"/>
    </row>
    <row r="28" spans="1:11" x14ac:dyDescent="0.3">
      <c r="A28" s="221" t="s">
        <v>44</v>
      </c>
      <c r="B28" s="170">
        <v>395180</v>
      </c>
      <c r="C28" s="170">
        <v>34984</v>
      </c>
      <c r="D28" s="170">
        <v>37635</v>
      </c>
      <c r="E28" s="172">
        <v>467799</v>
      </c>
      <c r="F28" s="169"/>
      <c r="G28" s="170">
        <v>18447</v>
      </c>
      <c r="H28" s="170">
        <v>6682</v>
      </c>
      <c r="I28" s="171">
        <v>179</v>
      </c>
      <c r="J28" s="172">
        <v>25308</v>
      </c>
      <c r="K28" s="206"/>
    </row>
    <row r="29" spans="1:11" x14ac:dyDescent="0.3">
      <c r="A29" s="221" t="s">
        <v>45</v>
      </c>
      <c r="B29" s="170">
        <v>471015</v>
      </c>
      <c r="C29" s="170">
        <v>62681</v>
      </c>
      <c r="D29" s="170">
        <v>27187</v>
      </c>
      <c r="E29" s="172">
        <v>560883</v>
      </c>
      <c r="F29" s="169"/>
      <c r="G29" s="170">
        <v>16190</v>
      </c>
      <c r="H29" s="170">
        <v>2228</v>
      </c>
      <c r="I29" s="171">
        <v>0</v>
      </c>
      <c r="J29" s="172">
        <v>18418</v>
      </c>
      <c r="K29" s="206"/>
    </row>
    <row r="30" spans="1:11" x14ac:dyDescent="0.3">
      <c r="A30" s="221" t="s">
        <v>47</v>
      </c>
      <c r="B30" s="170">
        <v>383985</v>
      </c>
      <c r="C30" s="170">
        <v>70798</v>
      </c>
      <c r="D30" s="170">
        <v>7143</v>
      </c>
      <c r="E30" s="172">
        <v>461926</v>
      </c>
      <c r="F30" s="169"/>
      <c r="G30" s="170">
        <v>17920</v>
      </c>
      <c r="H30" s="170">
        <v>2191</v>
      </c>
      <c r="I30" s="171">
        <v>0</v>
      </c>
      <c r="J30" s="172">
        <v>20111</v>
      </c>
      <c r="K30" s="206"/>
    </row>
    <row r="31" spans="1:11" ht="24.6" thickBot="1" x14ac:dyDescent="0.35">
      <c r="A31" s="222" t="s">
        <v>117</v>
      </c>
      <c r="B31" s="223">
        <v>4236614</v>
      </c>
      <c r="C31" s="223">
        <v>681353</v>
      </c>
      <c r="D31" s="223">
        <v>165366</v>
      </c>
      <c r="E31" s="223">
        <v>5083333</v>
      </c>
      <c r="F31" s="224"/>
      <c r="G31" s="223">
        <v>202901</v>
      </c>
      <c r="H31" s="223">
        <v>58810</v>
      </c>
      <c r="I31" s="223">
        <v>13826</v>
      </c>
      <c r="J31" s="223">
        <v>275537</v>
      </c>
      <c r="K31" s="206"/>
    </row>
    <row r="32" spans="1:11" ht="15" thickBot="1" x14ac:dyDescent="0.35">
      <c r="A32" s="226" t="s">
        <v>21</v>
      </c>
      <c r="B32" s="174">
        <v>10451974</v>
      </c>
      <c r="C32" s="174">
        <v>2782525</v>
      </c>
      <c r="D32" s="174">
        <v>455531</v>
      </c>
      <c r="E32" s="174">
        <v>13690030</v>
      </c>
      <c r="F32" s="173"/>
      <c r="G32" s="174">
        <v>573802</v>
      </c>
      <c r="H32" s="174">
        <v>212841</v>
      </c>
      <c r="I32" s="174">
        <v>77681</v>
      </c>
      <c r="J32" s="174">
        <v>864324</v>
      </c>
      <c r="K32" s="206"/>
    </row>
    <row r="33" spans="1:11" x14ac:dyDescent="0.3">
      <c r="A33" s="186" t="s">
        <v>165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206"/>
    </row>
  </sheetData>
  <mergeCells count="14">
    <mergeCell ref="H3:H4"/>
    <mergeCell ref="I3:I4"/>
    <mergeCell ref="J3:J4"/>
    <mergeCell ref="A33:J33"/>
    <mergeCell ref="A1:J1"/>
    <mergeCell ref="A2:A4"/>
    <mergeCell ref="B2:E2"/>
    <mergeCell ref="G2:J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A37" sqref="A37"/>
    </sheetView>
  </sheetViews>
  <sheetFormatPr baseColWidth="10" defaultRowHeight="14.4" x14ac:dyDescent="0.3"/>
  <cols>
    <col min="1" max="1" width="29.88671875" customWidth="1"/>
  </cols>
  <sheetData>
    <row r="1" spans="1:8" ht="14.4" customHeight="1" x14ac:dyDescent="0.3">
      <c r="A1" s="114" t="s">
        <v>166</v>
      </c>
      <c r="B1" s="114"/>
      <c r="C1" s="114"/>
      <c r="D1" s="114"/>
      <c r="E1" s="114"/>
      <c r="F1" s="114"/>
      <c r="G1" s="114"/>
      <c r="H1" s="114"/>
    </row>
    <row r="2" spans="1:8" ht="14.4" customHeight="1" x14ac:dyDescent="0.3">
      <c r="A2" s="157" t="s">
        <v>167</v>
      </c>
      <c r="B2" s="157"/>
      <c r="C2" s="157"/>
      <c r="D2" s="157"/>
      <c r="E2" s="157"/>
      <c r="F2" s="157"/>
      <c r="G2" s="157"/>
      <c r="H2" s="157"/>
    </row>
    <row r="3" spans="1:8" ht="15" thickBot="1" x14ac:dyDescent="0.35">
      <c r="A3" s="215" t="s">
        <v>73</v>
      </c>
      <c r="B3" s="227" t="s">
        <v>154</v>
      </c>
      <c r="C3" s="227"/>
      <c r="D3" s="227"/>
      <c r="E3" s="235"/>
      <c r="F3" s="243" t="s">
        <v>168</v>
      </c>
      <c r="G3" s="243"/>
      <c r="H3" s="243"/>
    </row>
    <row r="4" spans="1:8" ht="15" thickBot="1" x14ac:dyDescent="0.35">
      <c r="A4" s="216"/>
      <c r="B4" s="204" t="s">
        <v>169</v>
      </c>
      <c r="C4" s="204" t="s">
        <v>170</v>
      </c>
      <c r="D4" s="204" t="s">
        <v>21</v>
      </c>
      <c r="E4" s="204"/>
      <c r="F4" s="204" t="s">
        <v>169</v>
      </c>
      <c r="G4" s="204" t="s">
        <v>170</v>
      </c>
      <c r="H4" s="204" t="s">
        <v>21</v>
      </c>
    </row>
    <row r="5" spans="1:8" x14ac:dyDescent="0.3">
      <c r="A5" s="221" t="s">
        <v>24</v>
      </c>
      <c r="B5" s="236">
        <v>178066</v>
      </c>
      <c r="C5" s="236">
        <v>195297</v>
      </c>
      <c r="D5" s="237">
        <v>373363</v>
      </c>
      <c r="E5" s="238"/>
      <c r="F5" s="236">
        <v>39057</v>
      </c>
      <c r="G5" s="236">
        <v>24041</v>
      </c>
      <c r="H5" s="237">
        <v>63098</v>
      </c>
    </row>
    <row r="6" spans="1:8" x14ac:dyDescent="0.3">
      <c r="A6" s="221" t="s">
        <v>25</v>
      </c>
      <c r="B6" s="236">
        <v>490738</v>
      </c>
      <c r="C6" s="236">
        <v>528936</v>
      </c>
      <c r="D6" s="237">
        <v>1019674</v>
      </c>
      <c r="E6" s="238"/>
      <c r="F6" s="236">
        <v>133708</v>
      </c>
      <c r="G6" s="236">
        <v>66347</v>
      </c>
      <c r="H6" s="237">
        <v>200055</v>
      </c>
    </row>
    <row r="7" spans="1:8" x14ac:dyDescent="0.3">
      <c r="A7" s="221" t="s">
        <v>26</v>
      </c>
      <c r="B7" s="236">
        <v>359118</v>
      </c>
      <c r="C7" s="236">
        <v>421951</v>
      </c>
      <c r="D7" s="237">
        <v>781069</v>
      </c>
      <c r="E7" s="238"/>
      <c r="F7" s="236">
        <v>107274</v>
      </c>
      <c r="G7" s="236">
        <v>62962</v>
      </c>
      <c r="H7" s="237">
        <v>170236</v>
      </c>
    </row>
    <row r="8" spans="1:8" ht="24.6" thickBot="1" x14ac:dyDescent="0.35">
      <c r="A8" s="222" t="s">
        <v>115</v>
      </c>
      <c r="B8" s="239">
        <v>1027922</v>
      </c>
      <c r="C8" s="239">
        <v>1146184</v>
      </c>
      <c r="D8" s="239">
        <v>2174106</v>
      </c>
      <c r="E8" s="240"/>
      <c r="F8" s="239">
        <v>280039</v>
      </c>
      <c r="G8" s="239">
        <v>153350</v>
      </c>
      <c r="H8" s="239">
        <v>433389</v>
      </c>
    </row>
    <row r="9" spans="1:8" x14ac:dyDescent="0.3">
      <c r="A9" s="221" t="s">
        <v>27</v>
      </c>
      <c r="B9" s="236">
        <v>290205</v>
      </c>
      <c r="C9" s="236">
        <v>349066</v>
      </c>
      <c r="D9" s="237">
        <v>639271</v>
      </c>
      <c r="E9" s="238"/>
      <c r="F9" s="236">
        <v>82531</v>
      </c>
      <c r="G9" s="236">
        <v>47646</v>
      </c>
      <c r="H9" s="237">
        <v>130177</v>
      </c>
    </row>
    <row r="10" spans="1:8" x14ac:dyDescent="0.3">
      <c r="A10" s="221" t="s">
        <v>81</v>
      </c>
      <c r="B10" s="236">
        <v>577150</v>
      </c>
      <c r="C10" s="236">
        <v>603948</v>
      </c>
      <c r="D10" s="237">
        <v>1181098</v>
      </c>
      <c r="E10" s="238"/>
      <c r="F10" s="236">
        <v>171436</v>
      </c>
      <c r="G10" s="236">
        <v>75376</v>
      </c>
      <c r="H10" s="237">
        <v>246812</v>
      </c>
    </row>
    <row r="11" spans="1:8" x14ac:dyDescent="0.3">
      <c r="A11" s="221" t="s">
        <v>82</v>
      </c>
      <c r="B11" s="236">
        <v>513105</v>
      </c>
      <c r="C11" s="236">
        <v>595601</v>
      </c>
      <c r="D11" s="237">
        <v>1108706</v>
      </c>
      <c r="E11" s="238"/>
      <c r="F11" s="236">
        <v>169929</v>
      </c>
      <c r="G11" s="236">
        <v>76452</v>
      </c>
      <c r="H11" s="237">
        <v>246381</v>
      </c>
    </row>
    <row r="12" spans="1:8" x14ac:dyDescent="0.3">
      <c r="A12" s="221" t="s">
        <v>61</v>
      </c>
      <c r="B12" s="236">
        <v>480816</v>
      </c>
      <c r="C12" s="236">
        <v>508828</v>
      </c>
      <c r="D12" s="237">
        <v>989644</v>
      </c>
      <c r="E12" s="238"/>
      <c r="F12" s="236">
        <v>160043</v>
      </c>
      <c r="G12" s="236">
        <v>57061</v>
      </c>
      <c r="H12" s="237">
        <v>217104</v>
      </c>
    </row>
    <row r="13" spans="1:8" x14ac:dyDescent="0.3">
      <c r="A13" s="221" t="s">
        <v>31</v>
      </c>
      <c r="B13" s="236">
        <v>100962</v>
      </c>
      <c r="C13" s="236">
        <v>128787</v>
      </c>
      <c r="D13" s="237">
        <v>229749</v>
      </c>
      <c r="E13" s="238"/>
      <c r="F13" s="236">
        <v>20203</v>
      </c>
      <c r="G13" s="236">
        <v>8905</v>
      </c>
      <c r="H13" s="237">
        <v>29108</v>
      </c>
    </row>
    <row r="14" spans="1:8" x14ac:dyDescent="0.3">
      <c r="A14" s="221" t="s">
        <v>159</v>
      </c>
      <c r="B14" s="236">
        <v>641400</v>
      </c>
      <c r="C14" s="236">
        <v>658037</v>
      </c>
      <c r="D14" s="237">
        <v>1299437</v>
      </c>
      <c r="E14" s="238"/>
      <c r="F14" s="236">
        <v>190981</v>
      </c>
      <c r="G14" s="236">
        <v>82578</v>
      </c>
      <c r="H14" s="237">
        <v>273559</v>
      </c>
    </row>
    <row r="15" spans="1:8" x14ac:dyDescent="0.3">
      <c r="A15" s="221" t="s">
        <v>83</v>
      </c>
      <c r="B15" s="236">
        <v>467991</v>
      </c>
      <c r="C15" s="236">
        <v>487540</v>
      </c>
      <c r="D15" s="237">
        <v>955531</v>
      </c>
      <c r="E15" s="238"/>
      <c r="F15" s="236">
        <v>127829</v>
      </c>
      <c r="G15" s="236">
        <v>56923</v>
      </c>
      <c r="H15" s="237">
        <v>184752</v>
      </c>
    </row>
    <row r="16" spans="1:8" x14ac:dyDescent="0.3">
      <c r="A16" s="221" t="s">
        <v>34</v>
      </c>
      <c r="B16" s="236">
        <v>439455</v>
      </c>
      <c r="C16" s="236">
        <v>549904</v>
      </c>
      <c r="D16" s="237">
        <v>989359</v>
      </c>
      <c r="E16" s="238"/>
      <c r="F16" s="236">
        <v>126707</v>
      </c>
      <c r="G16" s="236">
        <v>67627</v>
      </c>
      <c r="H16" s="237">
        <v>194334</v>
      </c>
    </row>
    <row r="17" spans="1:8" x14ac:dyDescent="0.3">
      <c r="A17" s="221" t="s">
        <v>35</v>
      </c>
      <c r="B17" s="236">
        <v>343047</v>
      </c>
      <c r="C17" s="236">
        <v>367787</v>
      </c>
      <c r="D17" s="237">
        <v>710834</v>
      </c>
      <c r="E17" s="238"/>
      <c r="F17" s="236">
        <v>107021</v>
      </c>
      <c r="G17" s="236">
        <v>40592</v>
      </c>
      <c r="H17" s="237">
        <v>147613</v>
      </c>
    </row>
    <row r="18" spans="1:8" x14ac:dyDescent="0.3">
      <c r="A18" s="221" t="s">
        <v>84</v>
      </c>
      <c r="B18" s="236">
        <v>390314</v>
      </c>
      <c r="C18" s="236">
        <v>445608</v>
      </c>
      <c r="D18" s="237">
        <v>835922</v>
      </c>
      <c r="E18" s="238"/>
      <c r="F18" s="236">
        <v>103116</v>
      </c>
      <c r="G18" s="236">
        <v>54303</v>
      </c>
      <c r="H18" s="237">
        <v>157419</v>
      </c>
    </row>
    <row r="19" spans="1:8" x14ac:dyDescent="0.3">
      <c r="A19" s="221" t="s">
        <v>46</v>
      </c>
      <c r="B19" s="236">
        <v>388572</v>
      </c>
      <c r="C19" s="236">
        <v>433685</v>
      </c>
      <c r="D19" s="237">
        <v>822257</v>
      </c>
      <c r="E19" s="238"/>
      <c r="F19" s="236">
        <v>117143</v>
      </c>
      <c r="G19" s="236">
        <v>49716</v>
      </c>
      <c r="H19" s="237">
        <v>166859</v>
      </c>
    </row>
    <row r="20" spans="1:8" ht="24.6" thickBot="1" x14ac:dyDescent="0.35">
      <c r="A20" s="222" t="s">
        <v>116</v>
      </c>
      <c r="B20" s="239">
        <v>4633017</v>
      </c>
      <c r="C20" s="239">
        <v>5128791</v>
      </c>
      <c r="D20" s="239">
        <v>9761808</v>
      </c>
      <c r="E20" s="240"/>
      <c r="F20" s="239">
        <v>1376939</v>
      </c>
      <c r="G20" s="239">
        <v>617179</v>
      </c>
      <c r="H20" s="239">
        <v>1994118</v>
      </c>
    </row>
    <row r="21" spans="1:8" x14ac:dyDescent="0.3">
      <c r="A21" s="221" t="s">
        <v>36</v>
      </c>
      <c r="B21" s="236">
        <v>269752</v>
      </c>
      <c r="C21" s="236">
        <v>301336</v>
      </c>
      <c r="D21" s="237">
        <v>571088</v>
      </c>
      <c r="E21" s="238"/>
      <c r="F21" s="236">
        <v>53646</v>
      </c>
      <c r="G21" s="236">
        <v>38733</v>
      </c>
      <c r="H21" s="237">
        <v>92379</v>
      </c>
    </row>
    <row r="22" spans="1:8" x14ac:dyDescent="0.3">
      <c r="A22" s="221" t="s">
        <v>38</v>
      </c>
      <c r="B22" s="236">
        <v>249609</v>
      </c>
      <c r="C22" s="236">
        <v>285250</v>
      </c>
      <c r="D22" s="237">
        <v>534859</v>
      </c>
      <c r="E22" s="238"/>
      <c r="F22" s="236">
        <v>63226</v>
      </c>
      <c r="G22" s="236">
        <v>32291</v>
      </c>
      <c r="H22" s="237">
        <v>95517</v>
      </c>
    </row>
    <row r="23" spans="1:8" x14ac:dyDescent="0.3">
      <c r="A23" s="221" t="s">
        <v>39</v>
      </c>
      <c r="B23" s="236">
        <v>350594</v>
      </c>
      <c r="C23" s="236">
        <v>374919</v>
      </c>
      <c r="D23" s="237">
        <v>725513</v>
      </c>
      <c r="E23" s="238"/>
      <c r="F23" s="236">
        <v>77731</v>
      </c>
      <c r="G23" s="236">
        <v>39766</v>
      </c>
      <c r="H23" s="237">
        <v>117497</v>
      </c>
    </row>
    <row r="24" spans="1:8" x14ac:dyDescent="0.3">
      <c r="A24" s="221" t="s">
        <v>171</v>
      </c>
      <c r="B24" s="236">
        <v>373106</v>
      </c>
      <c r="C24" s="236">
        <v>421488</v>
      </c>
      <c r="D24" s="237">
        <v>794594</v>
      </c>
      <c r="E24" s="238"/>
      <c r="F24" s="236">
        <v>117993</v>
      </c>
      <c r="G24" s="236">
        <v>39257</v>
      </c>
      <c r="H24" s="237">
        <v>157250</v>
      </c>
    </row>
    <row r="25" spans="1:8" x14ac:dyDescent="0.3">
      <c r="A25" s="221" t="s">
        <v>41</v>
      </c>
      <c r="B25" s="236">
        <v>322186</v>
      </c>
      <c r="C25" s="236">
        <v>370000</v>
      </c>
      <c r="D25" s="237">
        <v>692186</v>
      </c>
      <c r="E25" s="238"/>
      <c r="F25" s="236">
        <v>111645</v>
      </c>
      <c r="G25" s="236">
        <v>47423</v>
      </c>
      <c r="H25" s="237">
        <v>159068</v>
      </c>
    </row>
    <row r="26" spans="1:8" x14ac:dyDescent="0.3">
      <c r="A26" s="221" t="s">
        <v>86</v>
      </c>
      <c r="B26" s="236">
        <v>485024</v>
      </c>
      <c r="C26" s="236">
        <v>557012</v>
      </c>
      <c r="D26" s="237">
        <v>1042036</v>
      </c>
      <c r="E26" s="238"/>
      <c r="F26" s="236">
        <v>154877</v>
      </c>
      <c r="G26" s="236">
        <v>58404</v>
      </c>
      <c r="H26" s="237">
        <v>213281</v>
      </c>
    </row>
    <row r="27" spans="1:8" x14ac:dyDescent="0.3">
      <c r="A27" s="221" t="s">
        <v>87</v>
      </c>
      <c r="B27" s="236">
        <v>297496</v>
      </c>
      <c r="C27" s="236">
        <v>366723</v>
      </c>
      <c r="D27" s="237">
        <v>664219</v>
      </c>
      <c r="E27" s="238"/>
      <c r="F27" s="236">
        <v>109197</v>
      </c>
      <c r="G27" s="236">
        <v>43953</v>
      </c>
      <c r="H27" s="237">
        <v>153150</v>
      </c>
    </row>
    <row r="28" spans="1:8" x14ac:dyDescent="0.3">
      <c r="A28" s="221" t="s">
        <v>44</v>
      </c>
      <c r="B28" s="236">
        <v>273209</v>
      </c>
      <c r="C28" s="236">
        <v>357995</v>
      </c>
      <c r="D28" s="237">
        <v>631204</v>
      </c>
      <c r="E28" s="238"/>
      <c r="F28" s="236">
        <v>96069</v>
      </c>
      <c r="G28" s="236">
        <v>44006</v>
      </c>
      <c r="H28" s="237">
        <v>140075</v>
      </c>
    </row>
    <row r="29" spans="1:8" x14ac:dyDescent="0.3">
      <c r="A29" s="221" t="s">
        <v>45</v>
      </c>
      <c r="B29" s="236">
        <v>344763</v>
      </c>
      <c r="C29" s="236">
        <v>407424</v>
      </c>
      <c r="D29" s="237">
        <v>752187</v>
      </c>
      <c r="E29" s="238"/>
      <c r="F29" s="236">
        <v>76775</v>
      </c>
      <c r="G29" s="236">
        <v>35728</v>
      </c>
      <c r="H29" s="237">
        <v>112503</v>
      </c>
    </row>
    <row r="30" spans="1:8" x14ac:dyDescent="0.3">
      <c r="A30" s="221" t="s">
        <v>47</v>
      </c>
      <c r="B30" s="236">
        <v>298812</v>
      </c>
      <c r="C30" s="236">
        <v>356951</v>
      </c>
      <c r="D30" s="237">
        <v>655763</v>
      </c>
      <c r="E30" s="238"/>
      <c r="F30" s="236">
        <v>96150</v>
      </c>
      <c r="G30" s="236">
        <v>35966</v>
      </c>
      <c r="H30" s="237">
        <v>132116</v>
      </c>
    </row>
    <row r="31" spans="1:8" ht="24.6" thickBot="1" x14ac:dyDescent="0.35">
      <c r="A31" s="222" t="s">
        <v>117</v>
      </c>
      <c r="B31" s="239">
        <v>3264551</v>
      </c>
      <c r="C31" s="239">
        <v>3799098</v>
      </c>
      <c r="D31" s="239">
        <v>7063649</v>
      </c>
      <c r="E31" s="240"/>
      <c r="F31" s="239">
        <v>957309</v>
      </c>
      <c r="G31" s="239">
        <v>415527</v>
      </c>
      <c r="H31" s="239">
        <v>1372836</v>
      </c>
    </row>
    <row r="32" spans="1:8" ht="15" thickBot="1" x14ac:dyDescent="0.35">
      <c r="A32" s="226" t="s">
        <v>21</v>
      </c>
      <c r="B32" s="241">
        <v>8925490</v>
      </c>
      <c r="C32" s="241">
        <v>10074073</v>
      </c>
      <c r="D32" s="241">
        <v>18999563</v>
      </c>
      <c r="E32" s="242"/>
      <c r="F32" s="241">
        <v>2614287</v>
      </c>
      <c r="G32" s="241">
        <v>1186056</v>
      </c>
      <c r="H32" s="241">
        <v>3800343</v>
      </c>
    </row>
    <row r="33" spans="1:1" x14ac:dyDescent="0.3">
      <c r="A33" s="294" t="s">
        <v>165</v>
      </c>
    </row>
  </sheetData>
  <mergeCells count="5">
    <mergeCell ref="A1:H1"/>
    <mergeCell ref="A2:H2"/>
    <mergeCell ref="A3:A4"/>
    <mergeCell ref="B3:D3"/>
    <mergeCell ref="F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9" workbookViewId="0">
      <selection activeCell="A37" sqref="A37"/>
    </sheetView>
  </sheetViews>
  <sheetFormatPr baseColWidth="10" defaultRowHeight="14.4" x14ac:dyDescent="0.3"/>
  <cols>
    <col min="1" max="1" width="29.5546875" customWidth="1"/>
  </cols>
  <sheetData>
    <row r="1" spans="1:8" ht="14.4" customHeight="1" x14ac:dyDescent="0.3">
      <c r="A1" s="114" t="s">
        <v>172</v>
      </c>
      <c r="B1" s="114"/>
      <c r="C1" s="114"/>
      <c r="D1" s="114"/>
      <c r="E1" s="114"/>
      <c r="F1" s="114"/>
      <c r="G1" s="114"/>
      <c r="H1" s="114"/>
    </row>
    <row r="2" spans="1:8" ht="14.4" customHeight="1" x14ac:dyDescent="0.3">
      <c r="A2" s="157" t="s">
        <v>167</v>
      </c>
      <c r="B2" s="157"/>
      <c r="C2" s="157"/>
      <c r="D2" s="157"/>
      <c r="E2" s="157"/>
      <c r="F2" s="157"/>
      <c r="G2" s="157"/>
      <c r="H2" s="157"/>
    </row>
    <row r="3" spans="1:8" ht="15" thickBot="1" x14ac:dyDescent="0.35">
      <c r="A3" s="249" t="s">
        <v>73</v>
      </c>
      <c r="B3" s="251" t="s">
        <v>97</v>
      </c>
      <c r="C3" s="251"/>
      <c r="D3" s="251"/>
      <c r="E3" s="188"/>
      <c r="F3" s="252" t="s">
        <v>173</v>
      </c>
      <c r="G3" s="252"/>
      <c r="H3" s="252"/>
    </row>
    <row r="4" spans="1:8" ht="15" thickBot="1" x14ac:dyDescent="0.35">
      <c r="A4" s="250"/>
      <c r="B4" s="146" t="s">
        <v>169</v>
      </c>
      <c r="C4" s="146" t="s">
        <v>170</v>
      </c>
      <c r="D4" s="146" t="s">
        <v>21</v>
      </c>
      <c r="E4" s="146"/>
      <c r="F4" s="146" t="s">
        <v>169</v>
      </c>
      <c r="G4" s="146" t="s">
        <v>170</v>
      </c>
      <c r="H4" s="146" t="s">
        <v>21</v>
      </c>
    </row>
    <row r="5" spans="1:8" x14ac:dyDescent="0.3">
      <c r="A5" s="244" t="s">
        <v>24</v>
      </c>
      <c r="B5" s="149">
        <v>174775</v>
      </c>
      <c r="C5" s="149">
        <v>135094</v>
      </c>
      <c r="D5" s="150">
        <v>309869</v>
      </c>
      <c r="E5" s="245"/>
      <c r="F5" s="149">
        <v>2330</v>
      </c>
      <c r="G5" s="149">
        <v>8677</v>
      </c>
      <c r="H5" s="150">
        <v>11007</v>
      </c>
    </row>
    <row r="6" spans="1:8" x14ac:dyDescent="0.3">
      <c r="A6" s="244" t="s">
        <v>25</v>
      </c>
      <c r="B6" s="149">
        <v>466119</v>
      </c>
      <c r="C6" s="149">
        <v>338051</v>
      </c>
      <c r="D6" s="150">
        <v>804170</v>
      </c>
      <c r="E6" s="245"/>
      <c r="F6" s="149">
        <v>19216</v>
      </c>
      <c r="G6" s="149">
        <v>21351</v>
      </c>
      <c r="H6" s="150">
        <v>40567</v>
      </c>
    </row>
    <row r="7" spans="1:8" x14ac:dyDescent="0.3">
      <c r="A7" s="244" t="s">
        <v>26</v>
      </c>
      <c r="B7" s="149">
        <v>327025</v>
      </c>
      <c r="C7" s="149">
        <v>206615</v>
      </c>
      <c r="D7" s="150">
        <v>533640</v>
      </c>
      <c r="E7" s="245"/>
      <c r="F7" s="149">
        <v>23481</v>
      </c>
      <c r="G7" s="149">
        <v>15678</v>
      </c>
      <c r="H7" s="150">
        <v>39159</v>
      </c>
    </row>
    <row r="8" spans="1:8" ht="28.2" thickBot="1" x14ac:dyDescent="0.35">
      <c r="A8" s="153" t="s">
        <v>174</v>
      </c>
      <c r="B8" s="154">
        <v>967919</v>
      </c>
      <c r="C8" s="154">
        <v>679760</v>
      </c>
      <c r="D8" s="154">
        <v>1647679</v>
      </c>
      <c r="E8" s="246"/>
      <c r="F8" s="154">
        <v>45027</v>
      </c>
      <c r="G8" s="154">
        <v>45706</v>
      </c>
      <c r="H8" s="154">
        <v>90733</v>
      </c>
    </row>
    <row r="9" spans="1:8" x14ac:dyDescent="0.3">
      <c r="A9" s="244" t="s">
        <v>27</v>
      </c>
      <c r="B9" s="149">
        <v>258628</v>
      </c>
      <c r="C9" s="149">
        <v>194086</v>
      </c>
      <c r="D9" s="150">
        <v>452714</v>
      </c>
      <c r="E9" s="245"/>
      <c r="F9" s="149">
        <v>23564</v>
      </c>
      <c r="G9" s="149">
        <v>13547</v>
      </c>
      <c r="H9" s="150">
        <v>37111</v>
      </c>
    </row>
    <row r="10" spans="1:8" x14ac:dyDescent="0.3">
      <c r="A10" s="244" t="s">
        <v>81</v>
      </c>
      <c r="B10" s="149">
        <v>398355</v>
      </c>
      <c r="C10" s="149">
        <v>364101</v>
      </c>
      <c r="D10" s="150">
        <v>762456</v>
      </c>
      <c r="E10" s="245"/>
      <c r="F10" s="149">
        <v>27598</v>
      </c>
      <c r="G10" s="149">
        <v>22461</v>
      </c>
      <c r="H10" s="150">
        <v>50059</v>
      </c>
    </row>
    <row r="11" spans="1:8" x14ac:dyDescent="0.3">
      <c r="A11" s="244" t="s">
        <v>82</v>
      </c>
      <c r="B11" s="149">
        <v>423812</v>
      </c>
      <c r="C11" s="149">
        <v>335817</v>
      </c>
      <c r="D11" s="150">
        <v>759629</v>
      </c>
      <c r="E11" s="245"/>
      <c r="F11" s="149">
        <v>26526</v>
      </c>
      <c r="G11" s="149">
        <v>28922</v>
      </c>
      <c r="H11" s="150">
        <v>55448</v>
      </c>
    </row>
    <row r="12" spans="1:8" x14ac:dyDescent="0.3">
      <c r="A12" s="244" t="s">
        <v>61</v>
      </c>
      <c r="B12" s="149">
        <v>461026</v>
      </c>
      <c r="C12" s="149">
        <v>205224</v>
      </c>
      <c r="D12" s="150">
        <v>666250</v>
      </c>
      <c r="E12" s="245"/>
      <c r="F12" s="149">
        <v>30742</v>
      </c>
      <c r="G12" s="149">
        <v>23529</v>
      </c>
      <c r="H12" s="150">
        <v>54271</v>
      </c>
    </row>
    <row r="13" spans="1:8" x14ac:dyDescent="0.3">
      <c r="A13" s="244" t="s">
        <v>31</v>
      </c>
      <c r="B13" s="149">
        <v>112677</v>
      </c>
      <c r="C13" s="149">
        <v>84778</v>
      </c>
      <c r="D13" s="150">
        <v>197455</v>
      </c>
      <c r="E13" s="245"/>
      <c r="F13" s="149">
        <v>3308</v>
      </c>
      <c r="G13" s="149">
        <v>3328</v>
      </c>
      <c r="H13" s="150">
        <v>6636</v>
      </c>
    </row>
    <row r="14" spans="1:8" x14ac:dyDescent="0.3">
      <c r="A14" s="244" t="s">
        <v>159</v>
      </c>
      <c r="B14" s="149">
        <v>510715</v>
      </c>
      <c r="C14" s="149">
        <v>363327</v>
      </c>
      <c r="D14" s="150">
        <v>874042</v>
      </c>
      <c r="E14" s="245"/>
      <c r="F14" s="149">
        <v>38589</v>
      </c>
      <c r="G14" s="149">
        <v>32796</v>
      </c>
      <c r="H14" s="150">
        <v>71385</v>
      </c>
    </row>
    <row r="15" spans="1:8" x14ac:dyDescent="0.3">
      <c r="A15" s="244" t="s">
        <v>83</v>
      </c>
      <c r="B15" s="149">
        <v>364449</v>
      </c>
      <c r="C15" s="149">
        <v>306036</v>
      </c>
      <c r="D15" s="150">
        <v>670485</v>
      </c>
      <c r="E15" s="245"/>
      <c r="F15" s="149">
        <v>23041</v>
      </c>
      <c r="G15" s="149">
        <v>22991</v>
      </c>
      <c r="H15" s="150">
        <v>46032</v>
      </c>
    </row>
    <row r="16" spans="1:8" x14ac:dyDescent="0.3">
      <c r="A16" s="244" t="s">
        <v>34</v>
      </c>
      <c r="B16" s="149">
        <v>567369</v>
      </c>
      <c r="C16" s="149">
        <v>254260</v>
      </c>
      <c r="D16" s="150">
        <v>821629</v>
      </c>
      <c r="E16" s="245"/>
      <c r="F16" s="149">
        <v>24653</v>
      </c>
      <c r="G16" s="149">
        <v>23078</v>
      </c>
      <c r="H16" s="150">
        <v>47731</v>
      </c>
    </row>
    <row r="17" spans="1:8" x14ac:dyDescent="0.3">
      <c r="A17" s="244" t="s">
        <v>35</v>
      </c>
      <c r="B17" s="149">
        <v>295219</v>
      </c>
      <c r="C17" s="149">
        <v>228780</v>
      </c>
      <c r="D17" s="150">
        <v>523999</v>
      </c>
      <c r="E17" s="245"/>
      <c r="F17" s="149">
        <v>19376</v>
      </c>
      <c r="G17" s="149">
        <v>11387</v>
      </c>
      <c r="H17" s="150">
        <v>30763</v>
      </c>
    </row>
    <row r="18" spans="1:8" x14ac:dyDescent="0.3">
      <c r="A18" s="244" t="s">
        <v>84</v>
      </c>
      <c r="B18" s="149">
        <v>397153</v>
      </c>
      <c r="C18" s="149">
        <v>229944</v>
      </c>
      <c r="D18" s="150">
        <v>627097</v>
      </c>
      <c r="E18" s="245"/>
      <c r="F18" s="149">
        <v>18579</v>
      </c>
      <c r="G18" s="149">
        <v>28425</v>
      </c>
      <c r="H18" s="150">
        <v>47004</v>
      </c>
    </row>
    <row r="19" spans="1:8" x14ac:dyDescent="0.3">
      <c r="A19" s="244" t="s">
        <v>46</v>
      </c>
      <c r="B19" s="149">
        <v>385091</v>
      </c>
      <c r="C19" s="149">
        <v>218171</v>
      </c>
      <c r="D19" s="150">
        <v>603262</v>
      </c>
      <c r="E19" s="245"/>
      <c r="F19" s="149">
        <v>29249</v>
      </c>
      <c r="G19" s="149">
        <v>22365</v>
      </c>
      <c r="H19" s="150">
        <v>51614</v>
      </c>
    </row>
    <row r="20" spans="1:8" ht="28.2" thickBot="1" x14ac:dyDescent="0.35">
      <c r="A20" s="153" t="s">
        <v>116</v>
      </c>
      <c r="B20" s="154">
        <v>4174494</v>
      </c>
      <c r="C20" s="154">
        <v>2784524</v>
      </c>
      <c r="D20" s="154">
        <v>6959018</v>
      </c>
      <c r="E20" s="246"/>
      <c r="F20" s="154">
        <v>265225</v>
      </c>
      <c r="G20" s="154">
        <v>232829</v>
      </c>
      <c r="H20" s="154">
        <v>498054</v>
      </c>
    </row>
    <row r="21" spans="1:8" x14ac:dyDescent="0.3">
      <c r="A21" s="244" t="s">
        <v>36</v>
      </c>
      <c r="B21" s="149">
        <v>193389</v>
      </c>
      <c r="C21" s="149">
        <v>213533</v>
      </c>
      <c r="D21" s="150">
        <v>406922</v>
      </c>
      <c r="E21" s="245"/>
      <c r="F21" s="149">
        <v>7810</v>
      </c>
      <c r="G21" s="149">
        <v>2575</v>
      </c>
      <c r="H21" s="150">
        <v>10385</v>
      </c>
    </row>
    <row r="22" spans="1:8" x14ac:dyDescent="0.3">
      <c r="A22" s="244" t="s">
        <v>38</v>
      </c>
      <c r="B22" s="149">
        <v>254835</v>
      </c>
      <c r="C22" s="149">
        <v>155555</v>
      </c>
      <c r="D22" s="150">
        <v>410390</v>
      </c>
      <c r="E22" s="245"/>
      <c r="F22" s="149">
        <v>15572</v>
      </c>
      <c r="G22" s="149">
        <v>8147</v>
      </c>
      <c r="H22" s="150">
        <v>23719</v>
      </c>
    </row>
    <row r="23" spans="1:8" x14ac:dyDescent="0.3">
      <c r="A23" s="244" t="s">
        <v>39</v>
      </c>
      <c r="B23" s="149">
        <v>291105</v>
      </c>
      <c r="C23" s="149">
        <v>193928</v>
      </c>
      <c r="D23" s="150">
        <v>485033</v>
      </c>
      <c r="E23" s="245"/>
      <c r="F23" s="149">
        <v>16653</v>
      </c>
      <c r="G23" s="149">
        <v>17566</v>
      </c>
      <c r="H23" s="150">
        <v>34219</v>
      </c>
    </row>
    <row r="24" spans="1:8" x14ac:dyDescent="0.3">
      <c r="A24" s="244" t="s">
        <v>171</v>
      </c>
      <c r="B24" s="149">
        <v>323834</v>
      </c>
      <c r="C24" s="149">
        <v>229852</v>
      </c>
      <c r="D24" s="150">
        <v>553686</v>
      </c>
      <c r="E24" s="245"/>
      <c r="F24" s="149">
        <v>23124</v>
      </c>
      <c r="G24" s="149">
        <v>14306</v>
      </c>
      <c r="H24" s="150">
        <v>37430</v>
      </c>
    </row>
    <row r="25" spans="1:8" x14ac:dyDescent="0.3">
      <c r="A25" s="244" t="s">
        <v>41</v>
      </c>
      <c r="B25" s="149">
        <v>313278</v>
      </c>
      <c r="C25" s="149">
        <v>235485</v>
      </c>
      <c r="D25" s="150">
        <v>548763</v>
      </c>
      <c r="E25" s="245"/>
      <c r="F25" s="149">
        <v>21276</v>
      </c>
      <c r="G25" s="149">
        <v>19642</v>
      </c>
      <c r="H25" s="150">
        <v>40918</v>
      </c>
    </row>
    <row r="26" spans="1:8" x14ac:dyDescent="0.3">
      <c r="A26" s="244" t="s">
        <v>86</v>
      </c>
      <c r="B26" s="149">
        <v>388222</v>
      </c>
      <c r="C26" s="149">
        <v>340308</v>
      </c>
      <c r="D26" s="150">
        <v>728530</v>
      </c>
      <c r="E26" s="245"/>
      <c r="F26" s="149">
        <v>19233</v>
      </c>
      <c r="G26" s="149">
        <v>22611</v>
      </c>
      <c r="H26" s="150">
        <v>41844</v>
      </c>
    </row>
    <row r="27" spans="1:8" x14ac:dyDescent="0.3">
      <c r="A27" s="244" t="s">
        <v>87</v>
      </c>
      <c r="B27" s="149">
        <v>270808</v>
      </c>
      <c r="C27" s="149">
        <v>188593</v>
      </c>
      <c r="D27" s="150">
        <v>459401</v>
      </c>
      <c r="E27" s="245"/>
      <c r="F27" s="149">
        <v>10288</v>
      </c>
      <c r="G27" s="149">
        <v>12897</v>
      </c>
      <c r="H27" s="150">
        <v>23185</v>
      </c>
    </row>
    <row r="28" spans="1:8" x14ac:dyDescent="0.3">
      <c r="A28" s="244" t="s">
        <v>44</v>
      </c>
      <c r="B28" s="149">
        <v>283199</v>
      </c>
      <c r="C28" s="149">
        <v>184600</v>
      </c>
      <c r="D28" s="150">
        <v>467799</v>
      </c>
      <c r="E28" s="245"/>
      <c r="F28" s="149">
        <v>13692</v>
      </c>
      <c r="G28" s="149">
        <v>11616</v>
      </c>
      <c r="H28" s="150">
        <v>25308</v>
      </c>
    </row>
    <row r="29" spans="1:8" x14ac:dyDescent="0.3">
      <c r="A29" s="244" t="s">
        <v>45</v>
      </c>
      <c r="B29" s="149">
        <v>295781</v>
      </c>
      <c r="C29" s="149">
        <v>265102</v>
      </c>
      <c r="D29" s="150">
        <v>560883</v>
      </c>
      <c r="E29" s="245"/>
      <c r="F29" s="149">
        <v>9867</v>
      </c>
      <c r="G29" s="149">
        <v>8551</v>
      </c>
      <c r="H29" s="150">
        <v>18418</v>
      </c>
    </row>
    <row r="30" spans="1:8" x14ac:dyDescent="0.3">
      <c r="A30" s="244" t="s">
        <v>47</v>
      </c>
      <c r="B30" s="149">
        <v>259589</v>
      </c>
      <c r="C30" s="149">
        <v>202337</v>
      </c>
      <c r="D30" s="150">
        <v>461926</v>
      </c>
      <c r="E30" s="245"/>
      <c r="F30" s="149">
        <v>13899</v>
      </c>
      <c r="G30" s="149">
        <v>6212</v>
      </c>
      <c r="H30" s="150">
        <v>20111</v>
      </c>
    </row>
    <row r="31" spans="1:8" ht="28.2" thickBot="1" x14ac:dyDescent="0.35">
      <c r="A31" s="153" t="s">
        <v>117</v>
      </c>
      <c r="B31" s="154">
        <v>2874040</v>
      </c>
      <c r="C31" s="154">
        <v>2209293</v>
      </c>
      <c r="D31" s="154">
        <v>5083333</v>
      </c>
      <c r="E31" s="246"/>
      <c r="F31" s="154">
        <v>151414</v>
      </c>
      <c r="G31" s="154">
        <v>124123</v>
      </c>
      <c r="H31" s="154">
        <v>275537</v>
      </c>
    </row>
    <row r="32" spans="1:8" ht="15" thickBot="1" x14ac:dyDescent="0.35">
      <c r="A32" s="247" t="s">
        <v>21</v>
      </c>
      <c r="B32" s="156">
        <v>8016453</v>
      </c>
      <c r="C32" s="156">
        <v>5673577</v>
      </c>
      <c r="D32" s="156">
        <v>13690030</v>
      </c>
      <c r="E32" s="248"/>
      <c r="F32" s="156">
        <v>461666</v>
      </c>
      <c r="G32" s="156">
        <v>402658</v>
      </c>
      <c r="H32" s="156">
        <v>864324</v>
      </c>
    </row>
    <row r="33" spans="1:1" x14ac:dyDescent="0.3">
      <c r="A33" s="294" t="s">
        <v>165</v>
      </c>
    </row>
  </sheetData>
  <mergeCells count="5">
    <mergeCell ref="A1:H1"/>
    <mergeCell ref="A2:H2"/>
    <mergeCell ref="A3:A4"/>
    <mergeCell ref="B3:D3"/>
    <mergeCell ref="F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selection activeCell="A36" sqref="A36"/>
    </sheetView>
  </sheetViews>
  <sheetFormatPr baseColWidth="10" defaultRowHeight="14.4" x14ac:dyDescent="0.3"/>
  <cols>
    <col min="1" max="1" width="27.88671875" customWidth="1"/>
  </cols>
  <sheetData>
    <row r="1" spans="1:10" ht="14.4" customHeight="1" x14ac:dyDescent="0.3">
      <c r="A1" s="114" t="s">
        <v>175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4.4" customHeight="1" x14ac:dyDescent="0.3">
      <c r="A2" s="157" t="s">
        <v>176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 thickBot="1" x14ac:dyDescent="0.35">
      <c r="A3" s="178" t="s">
        <v>73</v>
      </c>
      <c r="B3" s="258" t="s">
        <v>177</v>
      </c>
      <c r="C3" s="258"/>
      <c r="D3" s="258"/>
      <c r="E3" s="258"/>
      <c r="F3" s="160"/>
      <c r="G3" s="258" t="s">
        <v>178</v>
      </c>
      <c r="H3" s="258"/>
      <c r="I3" s="258"/>
      <c r="J3" s="258"/>
    </row>
    <row r="4" spans="1:10" ht="15" thickBot="1" x14ac:dyDescent="0.35">
      <c r="A4" s="179"/>
      <c r="B4" s="164" t="s">
        <v>179</v>
      </c>
      <c r="C4" s="164" t="s">
        <v>180</v>
      </c>
      <c r="D4" s="164" t="s">
        <v>181</v>
      </c>
      <c r="E4" s="164" t="s">
        <v>21</v>
      </c>
      <c r="F4" s="164"/>
      <c r="G4" s="164" t="s">
        <v>179</v>
      </c>
      <c r="H4" s="164" t="s">
        <v>180</v>
      </c>
      <c r="I4" s="164" t="s">
        <v>181</v>
      </c>
      <c r="J4" s="164" t="s">
        <v>21</v>
      </c>
    </row>
    <row r="5" spans="1:10" x14ac:dyDescent="0.3">
      <c r="A5" s="253" t="s">
        <v>24</v>
      </c>
      <c r="B5" s="170">
        <v>33423</v>
      </c>
      <c r="C5" s="170">
        <v>3990</v>
      </c>
      <c r="D5" s="171">
        <v>3</v>
      </c>
      <c r="E5" s="172">
        <v>37416</v>
      </c>
      <c r="F5" s="171"/>
      <c r="G5" s="170">
        <v>75208</v>
      </c>
      <c r="H5" s="170">
        <v>4145</v>
      </c>
      <c r="I5" s="171">
        <v>135</v>
      </c>
      <c r="J5" s="172">
        <v>79488</v>
      </c>
    </row>
    <row r="6" spans="1:10" x14ac:dyDescent="0.3">
      <c r="A6" s="253" t="s">
        <v>25</v>
      </c>
      <c r="B6" s="170">
        <v>80168</v>
      </c>
      <c r="C6" s="170">
        <v>8248</v>
      </c>
      <c r="D6" s="171">
        <v>8</v>
      </c>
      <c r="E6" s="172">
        <v>88424</v>
      </c>
      <c r="F6" s="171"/>
      <c r="G6" s="170">
        <v>174397</v>
      </c>
      <c r="H6" s="170">
        <v>8875</v>
      </c>
      <c r="I6" s="171">
        <v>97</v>
      </c>
      <c r="J6" s="172">
        <v>183369</v>
      </c>
    </row>
    <row r="7" spans="1:10" x14ac:dyDescent="0.3">
      <c r="A7" s="253" t="s">
        <v>26</v>
      </c>
      <c r="B7" s="170">
        <v>67776</v>
      </c>
      <c r="C7" s="170">
        <v>10059</v>
      </c>
      <c r="D7" s="171">
        <v>7</v>
      </c>
      <c r="E7" s="172">
        <v>77842</v>
      </c>
      <c r="F7" s="171"/>
      <c r="G7" s="170">
        <v>173622</v>
      </c>
      <c r="H7" s="170">
        <v>10237</v>
      </c>
      <c r="I7" s="171">
        <v>461</v>
      </c>
      <c r="J7" s="172">
        <v>184320</v>
      </c>
    </row>
    <row r="8" spans="1:10" ht="15" thickBot="1" x14ac:dyDescent="0.35">
      <c r="A8" s="254" t="s">
        <v>174</v>
      </c>
      <c r="B8" s="223">
        <v>181367</v>
      </c>
      <c r="C8" s="223">
        <v>22297</v>
      </c>
      <c r="D8" s="225">
        <v>18</v>
      </c>
      <c r="E8" s="223">
        <v>203682</v>
      </c>
      <c r="F8" s="225"/>
      <c r="G8" s="223">
        <v>423227</v>
      </c>
      <c r="H8" s="223">
        <v>23257</v>
      </c>
      <c r="I8" s="225">
        <v>693</v>
      </c>
      <c r="J8" s="223">
        <v>447177</v>
      </c>
    </row>
    <row r="9" spans="1:10" x14ac:dyDescent="0.3">
      <c r="A9" s="253" t="s">
        <v>27</v>
      </c>
      <c r="B9" s="170">
        <v>41626</v>
      </c>
      <c r="C9" s="170">
        <v>6183</v>
      </c>
      <c r="D9" s="171">
        <v>56</v>
      </c>
      <c r="E9" s="172">
        <v>47865</v>
      </c>
      <c r="F9" s="171"/>
      <c r="G9" s="170">
        <v>136230</v>
      </c>
      <c r="H9" s="170">
        <v>10762</v>
      </c>
      <c r="I9" s="170">
        <v>2684</v>
      </c>
      <c r="J9" s="172">
        <v>149676</v>
      </c>
    </row>
    <row r="10" spans="1:10" x14ac:dyDescent="0.3">
      <c r="A10" s="253" t="s">
        <v>81</v>
      </c>
      <c r="B10" s="170">
        <v>31181</v>
      </c>
      <c r="C10" s="170">
        <v>7185</v>
      </c>
      <c r="D10" s="171">
        <v>14</v>
      </c>
      <c r="E10" s="172">
        <v>38380</v>
      </c>
      <c r="F10" s="171"/>
      <c r="G10" s="170">
        <v>69896</v>
      </c>
      <c r="H10" s="170">
        <v>18907</v>
      </c>
      <c r="I10" s="170">
        <v>2419</v>
      </c>
      <c r="J10" s="172">
        <v>91222</v>
      </c>
    </row>
    <row r="11" spans="1:10" x14ac:dyDescent="0.3">
      <c r="A11" s="253" t="s">
        <v>82</v>
      </c>
      <c r="B11" s="170">
        <v>105464</v>
      </c>
      <c r="C11" s="170">
        <v>15292</v>
      </c>
      <c r="D11" s="171">
        <v>26</v>
      </c>
      <c r="E11" s="172">
        <v>120782</v>
      </c>
      <c r="F11" s="171"/>
      <c r="G11" s="170">
        <v>265668</v>
      </c>
      <c r="H11" s="170">
        <v>18178</v>
      </c>
      <c r="I11" s="170">
        <v>1654</v>
      </c>
      <c r="J11" s="172">
        <v>285500</v>
      </c>
    </row>
    <row r="12" spans="1:10" x14ac:dyDescent="0.3">
      <c r="A12" s="253" t="s">
        <v>61</v>
      </c>
      <c r="B12" s="170">
        <v>40805</v>
      </c>
      <c r="C12" s="170">
        <v>6579</v>
      </c>
      <c r="D12" s="171">
        <v>10</v>
      </c>
      <c r="E12" s="172">
        <v>47394</v>
      </c>
      <c r="F12" s="171"/>
      <c r="G12" s="170">
        <v>89422</v>
      </c>
      <c r="H12" s="170">
        <v>14723</v>
      </c>
      <c r="I12" s="171">
        <v>387</v>
      </c>
      <c r="J12" s="172">
        <v>104532</v>
      </c>
    </row>
    <row r="13" spans="1:10" x14ac:dyDescent="0.3">
      <c r="A13" s="253" t="s">
        <v>31</v>
      </c>
      <c r="B13" s="170">
        <v>27644</v>
      </c>
      <c r="C13" s="170">
        <v>7009</v>
      </c>
      <c r="D13" s="171">
        <v>1</v>
      </c>
      <c r="E13" s="172">
        <v>34654</v>
      </c>
      <c r="F13" s="171"/>
      <c r="G13" s="170">
        <v>46709</v>
      </c>
      <c r="H13" s="170">
        <v>3320</v>
      </c>
      <c r="I13" s="171">
        <v>45</v>
      </c>
      <c r="J13" s="172">
        <v>50074</v>
      </c>
    </row>
    <row r="14" spans="1:10" x14ac:dyDescent="0.3">
      <c r="A14" s="253" t="s">
        <v>159</v>
      </c>
      <c r="B14" s="170">
        <v>73374</v>
      </c>
      <c r="C14" s="170">
        <v>7232</v>
      </c>
      <c r="D14" s="171">
        <v>10</v>
      </c>
      <c r="E14" s="172">
        <v>80616</v>
      </c>
      <c r="F14" s="171"/>
      <c r="G14" s="170">
        <v>192858</v>
      </c>
      <c r="H14" s="170">
        <v>19581</v>
      </c>
      <c r="I14" s="170">
        <v>1150</v>
      </c>
      <c r="J14" s="172">
        <v>213589</v>
      </c>
    </row>
    <row r="15" spans="1:10" x14ac:dyDescent="0.3">
      <c r="A15" s="253" t="s">
        <v>160</v>
      </c>
      <c r="B15" s="170">
        <v>19001</v>
      </c>
      <c r="C15" s="170">
        <v>6296</v>
      </c>
      <c r="D15" s="171">
        <v>6</v>
      </c>
      <c r="E15" s="172">
        <v>25303</v>
      </c>
      <c r="F15" s="171"/>
      <c r="G15" s="170">
        <v>52549</v>
      </c>
      <c r="H15" s="170">
        <v>15540</v>
      </c>
      <c r="I15" s="171">
        <v>193</v>
      </c>
      <c r="J15" s="172">
        <v>68282</v>
      </c>
    </row>
    <row r="16" spans="1:10" x14ac:dyDescent="0.3">
      <c r="A16" s="253" t="s">
        <v>34</v>
      </c>
      <c r="B16" s="255">
        <v>123691</v>
      </c>
      <c r="C16" s="255">
        <v>24575</v>
      </c>
      <c r="D16" s="255">
        <v>187</v>
      </c>
      <c r="E16" s="255">
        <v>148453</v>
      </c>
      <c r="F16" s="171"/>
      <c r="G16" s="170">
        <v>219085</v>
      </c>
      <c r="H16" s="171">
        <v>6593</v>
      </c>
      <c r="I16" s="171">
        <v>1347</v>
      </c>
      <c r="J16" s="172">
        <v>227025</v>
      </c>
    </row>
    <row r="17" spans="1:10" x14ac:dyDescent="0.3">
      <c r="A17" s="253" t="s">
        <v>35</v>
      </c>
      <c r="B17" s="170">
        <v>64648</v>
      </c>
      <c r="C17" s="170">
        <v>7314</v>
      </c>
      <c r="D17" s="171">
        <v>20</v>
      </c>
      <c r="E17" s="172">
        <v>71982</v>
      </c>
      <c r="F17" s="171"/>
      <c r="G17" s="170">
        <v>138078</v>
      </c>
      <c r="H17" s="170">
        <v>7733</v>
      </c>
      <c r="I17" s="171">
        <v>738</v>
      </c>
      <c r="J17" s="172">
        <v>146549</v>
      </c>
    </row>
    <row r="18" spans="1:10" x14ac:dyDescent="0.3">
      <c r="A18" s="253" t="s">
        <v>84</v>
      </c>
      <c r="B18" s="170">
        <v>103871</v>
      </c>
      <c r="C18" s="170">
        <v>13314</v>
      </c>
      <c r="D18" s="171">
        <v>10</v>
      </c>
      <c r="E18" s="172">
        <v>117195</v>
      </c>
      <c r="F18" s="171"/>
      <c r="G18" s="170">
        <v>158331</v>
      </c>
      <c r="H18" s="170">
        <v>11102</v>
      </c>
      <c r="I18" s="171">
        <v>266</v>
      </c>
      <c r="J18" s="172">
        <v>169699</v>
      </c>
    </row>
    <row r="19" spans="1:10" x14ac:dyDescent="0.3">
      <c r="A19" s="253" t="s">
        <v>46</v>
      </c>
      <c r="B19" s="170">
        <v>71466</v>
      </c>
      <c r="C19" s="170">
        <v>8349</v>
      </c>
      <c r="D19" s="171">
        <v>15</v>
      </c>
      <c r="E19" s="172">
        <v>79830</v>
      </c>
      <c r="F19" s="171"/>
      <c r="G19" s="170">
        <v>195316</v>
      </c>
      <c r="H19" s="170">
        <v>13040</v>
      </c>
      <c r="I19" s="171">
        <v>751</v>
      </c>
      <c r="J19" s="172">
        <v>209107</v>
      </c>
    </row>
    <row r="20" spans="1:10" ht="15" thickBot="1" x14ac:dyDescent="0.35">
      <c r="A20" s="254" t="s">
        <v>116</v>
      </c>
      <c r="B20" s="223">
        <v>702771</v>
      </c>
      <c r="C20" s="223">
        <v>109328</v>
      </c>
      <c r="D20" s="225">
        <v>355</v>
      </c>
      <c r="E20" s="223">
        <v>812454</v>
      </c>
      <c r="F20" s="225"/>
      <c r="G20" s="223">
        <v>1564142</v>
      </c>
      <c r="H20" s="223">
        <v>139479</v>
      </c>
      <c r="I20" s="223">
        <v>11634</v>
      </c>
      <c r="J20" s="223">
        <v>1715255</v>
      </c>
    </row>
    <row r="21" spans="1:10" x14ac:dyDescent="0.3">
      <c r="A21" s="253" t="s">
        <v>36</v>
      </c>
      <c r="B21" s="170">
        <v>92607</v>
      </c>
      <c r="C21" s="170">
        <v>3383</v>
      </c>
      <c r="D21" s="171">
        <v>22</v>
      </c>
      <c r="E21" s="172">
        <v>96012</v>
      </c>
      <c r="F21" s="171"/>
      <c r="G21" s="170">
        <v>148500</v>
      </c>
      <c r="H21" s="170">
        <v>3311</v>
      </c>
      <c r="I21" s="171">
        <v>670</v>
      </c>
      <c r="J21" s="172">
        <v>152481</v>
      </c>
    </row>
    <row r="22" spans="1:10" x14ac:dyDescent="0.3">
      <c r="A22" s="253" t="s">
        <v>38</v>
      </c>
      <c r="B22" s="170">
        <v>45865</v>
      </c>
      <c r="C22" s="170">
        <v>3558</v>
      </c>
      <c r="D22" s="171">
        <v>9</v>
      </c>
      <c r="E22" s="172">
        <v>49432</v>
      </c>
      <c r="F22" s="171"/>
      <c r="G22" s="170">
        <v>98997</v>
      </c>
      <c r="H22" s="170">
        <v>3111</v>
      </c>
      <c r="I22" s="171">
        <v>135</v>
      </c>
      <c r="J22" s="172">
        <v>102243</v>
      </c>
    </row>
    <row r="23" spans="1:10" x14ac:dyDescent="0.3">
      <c r="A23" s="253" t="s">
        <v>39</v>
      </c>
      <c r="B23" s="170">
        <v>60048</v>
      </c>
      <c r="C23" s="170">
        <v>3194</v>
      </c>
      <c r="D23" s="171">
        <v>11</v>
      </c>
      <c r="E23" s="172">
        <v>63253</v>
      </c>
      <c r="F23" s="171"/>
      <c r="G23" s="170">
        <v>100299</v>
      </c>
      <c r="H23" s="170">
        <v>3383</v>
      </c>
      <c r="I23" s="171">
        <v>327</v>
      </c>
      <c r="J23" s="172">
        <v>104009</v>
      </c>
    </row>
    <row r="24" spans="1:10" x14ac:dyDescent="0.3">
      <c r="A24" s="253" t="s">
        <v>171</v>
      </c>
      <c r="B24" s="170">
        <v>28672</v>
      </c>
      <c r="C24" s="170">
        <v>3063</v>
      </c>
      <c r="D24" s="171">
        <v>25</v>
      </c>
      <c r="E24" s="172">
        <v>31760</v>
      </c>
      <c r="F24" s="171"/>
      <c r="G24" s="170">
        <v>45017</v>
      </c>
      <c r="H24" s="170">
        <v>3256</v>
      </c>
      <c r="I24" s="171">
        <v>745</v>
      </c>
      <c r="J24" s="172">
        <v>49018</v>
      </c>
    </row>
    <row r="25" spans="1:10" x14ac:dyDescent="0.3">
      <c r="A25" s="253" t="s">
        <v>41</v>
      </c>
      <c r="B25" s="170">
        <v>51364</v>
      </c>
      <c r="C25" s="170">
        <v>5041</v>
      </c>
      <c r="D25" s="171">
        <v>7</v>
      </c>
      <c r="E25" s="172">
        <v>56412</v>
      </c>
      <c r="F25" s="171"/>
      <c r="G25" s="170">
        <v>115771</v>
      </c>
      <c r="H25" s="170">
        <v>5388</v>
      </c>
      <c r="I25" s="171">
        <v>245</v>
      </c>
      <c r="J25" s="172">
        <v>121404</v>
      </c>
    </row>
    <row r="26" spans="1:10" x14ac:dyDescent="0.3">
      <c r="A26" s="253" t="s">
        <v>86</v>
      </c>
      <c r="B26" s="170">
        <v>50882</v>
      </c>
      <c r="C26" s="170">
        <v>3756</v>
      </c>
      <c r="D26" s="171">
        <v>5</v>
      </c>
      <c r="E26" s="172">
        <v>54643</v>
      </c>
      <c r="F26" s="171"/>
      <c r="G26" s="170">
        <v>96353</v>
      </c>
      <c r="H26" s="170">
        <v>13469</v>
      </c>
      <c r="I26" s="171">
        <v>665</v>
      </c>
      <c r="J26" s="172">
        <v>110487</v>
      </c>
    </row>
    <row r="27" spans="1:10" x14ac:dyDescent="0.3">
      <c r="A27" s="253" t="s">
        <v>87</v>
      </c>
      <c r="B27" s="170">
        <v>23493</v>
      </c>
      <c r="C27" s="170">
        <v>1473</v>
      </c>
      <c r="D27" s="171"/>
      <c r="E27" s="172">
        <v>24966</v>
      </c>
      <c r="F27" s="171"/>
      <c r="G27" s="170">
        <v>47907</v>
      </c>
      <c r="H27" s="170">
        <v>3373</v>
      </c>
      <c r="I27" s="171">
        <v>130</v>
      </c>
      <c r="J27" s="172">
        <v>51410</v>
      </c>
    </row>
    <row r="28" spans="1:10" x14ac:dyDescent="0.3">
      <c r="A28" s="253" t="s">
        <v>44</v>
      </c>
      <c r="B28" s="170">
        <v>104485</v>
      </c>
      <c r="C28" s="170">
        <v>3970</v>
      </c>
      <c r="D28" s="171">
        <v>8</v>
      </c>
      <c r="E28" s="172">
        <v>108463</v>
      </c>
      <c r="F28" s="171"/>
      <c r="G28" s="170">
        <v>154542</v>
      </c>
      <c r="H28" s="170">
        <v>4598</v>
      </c>
      <c r="I28" s="171">
        <v>169</v>
      </c>
      <c r="J28" s="172">
        <v>159309</v>
      </c>
    </row>
    <row r="29" spans="1:10" x14ac:dyDescent="0.3">
      <c r="A29" s="253" t="s">
        <v>182</v>
      </c>
      <c r="B29" s="171">
        <v>5</v>
      </c>
      <c r="C29" s="171">
        <v>5</v>
      </c>
      <c r="D29" s="171"/>
      <c r="E29" s="256">
        <v>10</v>
      </c>
      <c r="F29" s="171"/>
      <c r="G29" s="170">
        <v>79425</v>
      </c>
      <c r="H29" s="171">
        <v>1</v>
      </c>
      <c r="I29" s="171">
        <v>2</v>
      </c>
      <c r="J29" s="172">
        <v>79428</v>
      </c>
    </row>
    <row r="30" spans="1:10" x14ac:dyDescent="0.3">
      <c r="A30" s="253" t="s">
        <v>183</v>
      </c>
      <c r="B30" s="171">
        <v>145</v>
      </c>
      <c r="C30" s="171">
        <v>10</v>
      </c>
      <c r="D30" s="171"/>
      <c r="E30" s="256">
        <v>155</v>
      </c>
      <c r="F30" s="171"/>
      <c r="G30" s="170">
        <v>37916</v>
      </c>
      <c r="H30" s="171">
        <v>61</v>
      </c>
      <c r="I30" s="171">
        <v>2</v>
      </c>
      <c r="J30" s="172">
        <v>37979</v>
      </c>
    </row>
    <row r="31" spans="1:10" ht="15" thickBot="1" x14ac:dyDescent="0.35">
      <c r="A31" s="254" t="s">
        <v>117</v>
      </c>
      <c r="B31" s="223">
        <v>457566</v>
      </c>
      <c r="C31" s="223">
        <v>27453</v>
      </c>
      <c r="D31" s="225">
        <v>87</v>
      </c>
      <c r="E31" s="223">
        <v>485106</v>
      </c>
      <c r="F31" s="257"/>
      <c r="G31" s="223">
        <v>924727</v>
      </c>
      <c r="H31" s="223">
        <v>39951</v>
      </c>
      <c r="I31" s="223">
        <v>3090</v>
      </c>
      <c r="J31" s="223">
        <v>967768</v>
      </c>
    </row>
    <row r="32" spans="1:10" ht="15" thickBot="1" x14ac:dyDescent="0.35">
      <c r="A32" s="173" t="s">
        <v>21</v>
      </c>
      <c r="B32" s="174">
        <v>1341704</v>
      </c>
      <c r="C32" s="174">
        <v>159078</v>
      </c>
      <c r="D32" s="175">
        <v>460</v>
      </c>
      <c r="E32" s="174">
        <v>1501242</v>
      </c>
      <c r="F32" s="175"/>
      <c r="G32" s="174">
        <v>2912096</v>
      </c>
      <c r="H32" s="174">
        <v>202687</v>
      </c>
      <c r="I32" s="174">
        <v>15417</v>
      </c>
      <c r="J32" s="174">
        <v>3130200</v>
      </c>
    </row>
    <row r="33" spans="1:10" x14ac:dyDescent="0.3">
      <c r="A33" s="354" t="s">
        <v>118</v>
      </c>
      <c r="B33" s="354"/>
      <c r="C33" s="354"/>
      <c r="D33" s="354"/>
      <c r="E33" s="354"/>
      <c r="F33" s="354"/>
      <c r="G33" s="354"/>
      <c r="H33" s="354"/>
      <c r="I33" s="354"/>
      <c r="J33" s="354"/>
    </row>
    <row r="34" spans="1:10" x14ac:dyDescent="0.3">
      <c r="A34" s="355" t="s">
        <v>295</v>
      </c>
      <c r="B34" s="355"/>
      <c r="C34" s="355"/>
      <c r="D34" s="355"/>
      <c r="E34" s="355"/>
      <c r="F34" s="355"/>
      <c r="G34" s="355"/>
      <c r="H34" s="355"/>
      <c r="I34" s="355"/>
      <c r="J34" s="355"/>
    </row>
  </sheetData>
  <mergeCells count="7">
    <mergeCell ref="A34:J34"/>
    <mergeCell ref="A1:J1"/>
    <mergeCell ref="A2:J2"/>
    <mergeCell ref="A3:A4"/>
    <mergeCell ref="B3:E3"/>
    <mergeCell ref="G3:J3"/>
    <mergeCell ref="A33:J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C39" sqref="C39"/>
    </sheetView>
  </sheetViews>
  <sheetFormatPr baseColWidth="10" defaultRowHeight="14.4" x14ac:dyDescent="0.3"/>
  <cols>
    <col min="1" max="1" width="29.77734375" customWidth="1"/>
  </cols>
  <sheetData>
    <row r="1" spans="1:8" ht="14.4" customHeight="1" x14ac:dyDescent="0.3">
      <c r="A1" s="114" t="s">
        <v>175</v>
      </c>
      <c r="B1" s="114"/>
      <c r="C1" s="114"/>
      <c r="D1" s="114"/>
      <c r="E1" s="114"/>
      <c r="F1" s="114"/>
      <c r="G1" s="114"/>
      <c r="H1" s="114"/>
    </row>
    <row r="2" spans="1:8" ht="14.4" customHeight="1" x14ac:dyDescent="0.3">
      <c r="A2" s="157" t="s">
        <v>184</v>
      </c>
      <c r="B2" s="157"/>
      <c r="C2" s="157"/>
      <c r="D2" s="157"/>
      <c r="E2" s="157"/>
      <c r="F2" s="157"/>
      <c r="G2" s="157"/>
      <c r="H2" s="157"/>
    </row>
    <row r="3" spans="1:8" ht="15" thickBot="1" x14ac:dyDescent="0.35">
      <c r="A3" s="249" t="s">
        <v>73</v>
      </c>
      <c r="B3" s="262" t="s">
        <v>177</v>
      </c>
      <c r="C3" s="262"/>
      <c r="D3" s="262"/>
      <c r="E3" s="188"/>
      <c r="F3" s="263" t="s">
        <v>178</v>
      </c>
      <c r="G3" s="263"/>
      <c r="H3" s="263"/>
    </row>
    <row r="4" spans="1:8" ht="15" thickBot="1" x14ac:dyDescent="0.35">
      <c r="A4" s="250"/>
      <c r="B4" s="146" t="s">
        <v>169</v>
      </c>
      <c r="C4" s="146" t="s">
        <v>170</v>
      </c>
      <c r="D4" s="146" t="s">
        <v>21</v>
      </c>
      <c r="E4" s="146"/>
      <c r="F4" s="146" t="s">
        <v>169</v>
      </c>
      <c r="G4" s="146" t="s">
        <v>170</v>
      </c>
      <c r="H4" s="146" t="s">
        <v>21</v>
      </c>
    </row>
    <row r="5" spans="1:8" x14ac:dyDescent="0.3">
      <c r="A5" s="244" t="s">
        <v>24</v>
      </c>
      <c r="B5" s="149">
        <v>22556</v>
      </c>
      <c r="C5" s="149">
        <v>14860</v>
      </c>
      <c r="D5" s="150">
        <v>37416</v>
      </c>
      <c r="E5" s="245"/>
      <c r="F5" s="149">
        <v>61854</v>
      </c>
      <c r="G5" s="149">
        <v>17634</v>
      </c>
      <c r="H5" s="150">
        <v>79488</v>
      </c>
    </row>
    <row r="6" spans="1:8" x14ac:dyDescent="0.3">
      <c r="A6" s="244" t="s">
        <v>25</v>
      </c>
      <c r="B6" s="149">
        <v>56197</v>
      </c>
      <c r="C6" s="149">
        <v>32227</v>
      </c>
      <c r="D6" s="150">
        <v>88424</v>
      </c>
      <c r="E6" s="245"/>
      <c r="F6" s="149">
        <v>141209</v>
      </c>
      <c r="G6" s="149">
        <v>42160</v>
      </c>
      <c r="H6" s="150">
        <v>183369</v>
      </c>
    </row>
    <row r="7" spans="1:8" x14ac:dyDescent="0.3">
      <c r="A7" s="244" t="s">
        <v>26</v>
      </c>
      <c r="B7" s="149">
        <v>51455</v>
      </c>
      <c r="C7" s="149">
        <v>26387</v>
      </c>
      <c r="D7" s="150">
        <v>77842</v>
      </c>
      <c r="E7" s="245"/>
      <c r="F7" s="149">
        <v>143067</v>
      </c>
      <c r="G7" s="149">
        <v>41253</v>
      </c>
      <c r="H7" s="150">
        <v>184320</v>
      </c>
    </row>
    <row r="8" spans="1:8" ht="28.2" thickBot="1" x14ac:dyDescent="0.35">
      <c r="A8" s="153" t="s">
        <v>174</v>
      </c>
      <c r="B8" s="154">
        <v>130208</v>
      </c>
      <c r="C8" s="154">
        <v>73474</v>
      </c>
      <c r="D8" s="154">
        <v>203682</v>
      </c>
      <c r="E8" s="246"/>
      <c r="F8" s="154">
        <v>346130</v>
      </c>
      <c r="G8" s="154">
        <v>101047</v>
      </c>
      <c r="H8" s="154">
        <v>447177</v>
      </c>
    </row>
    <row r="9" spans="1:8" x14ac:dyDescent="0.3">
      <c r="A9" s="244" t="s">
        <v>27</v>
      </c>
      <c r="B9" s="149">
        <v>31106</v>
      </c>
      <c r="C9" s="149">
        <v>16759</v>
      </c>
      <c r="D9" s="150">
        <v>47865</v>
      </c>
      <c r="E9" s="245"/>
      <c r="F9" s="149">
        <v>119274</v>
      </c>
      <c r="G9" s="149">
        <v>30402</v>
      </c>
      <c r="H9" s="150">
        <v>149676</v>
      </c>
    </row>
    <row r="10" spans="1:8" x14ac:dyDescent="0.3">
      <c r="A10" s="244" t="s">
        <v>81</v>
      </c>
      <c r="B10" s="149">
        <v>27261</v>
      </c>
      <c r="C10" s="149">
        <v>11119</v>
      </c>
      <c r="D10" s="150">
        <v>38380</v>
      </c>
      <c r="E10" s="245"/>
      <c r="F10" s="149">
        <v>70251</v>
      </c>
      <c r="G10" s="149">
        <v>20971</v>
      </c>
      <c r="H10" s="150">
        <v>91222</v>
      </c>
    </row>
    <row r="11" spans="1:8" x14ac:dyDescent="0.3">
      <c r="A11" s="244" t="s">
        <v>82</v>
      </c>
      <c r="B11" s="149">
        <v>80256</v>
      </c>
      <c r="C11" s="149">
        <v>40526</v>
      </c>
      <c r="D11" s="150">
        <v>120782</v>
      </c>
      <c r="E11" s="245"/>
      <c r="F11" s="149">
        <v>224025</v>
      </c>
      <c r="G11" s="149">
        <v>61475</v>
      </c>
      <c r="H11" s="150">
        <v>285500</v>
      </c>
    </row>
    <row r="12" spans="1:8" x14ac:dyDescent="0.3">
      <c r="A12" s="244" t="s">
        <v>61</v>
      </c>
      <c r="B12" s="149">
        <v>34513</v>
      </c>
      <c r="C12" s="149">
        <v>12881</v>
      </c>
      <c r="D12" s="150">
        <v>47394</v>
      </c>
      <c r="E12" s="245"/>
      <c r="F12" s="149">
        <v>84861</v>
      </c>
      <c r="G12" s="149">
        <v>19671</v>
      </c>
      <c r="H12" s="150">
        <v>104532</v>
      </c>
    </row>
    <row r="13" spans="1:8" x14ac:dyDescent="0.3">
      <c r="A13" s="244" t="s">
        <v>31</v>
      </c>
      <c r="B13" s="149">
        <v>21048</v>
      </c>
      <c r="C13" s="149">
        <v>13606</v>
      </c>
      <c r="D13" s="150">
        <v>34654</v>
      </c>
      <c r="E13" s="245"/>
      <c r="F13" s="149">
        <v>37995</v>
      </c>
      <c r="G13" s="149">
        <v>12079</v>
      </c>
      <c r="H13" s="150">
        <v>50074</v>
      </c>
    </row>
    <row r="14" spans="1:8" x14ac:dyDescent="0.3">
      <c r="A14" s="244" t="s">
        <v>185</v>
      </c>
      <c r="B14" s="264">
        <v>49422</v>
      </c>
      <c r="C14" s="264">
        <v>31194</v>
      </c>
      <c r="D14" s="264">
        <v>80616</v>
      </c>
      <c r="E14" s="265"/>
      <c r="F14" s="264">
        <v>169383</v>
      </c>
      <c r="G14" s="264">
        <v>44206</v>
      </c>
      <c r="H14" s="264">
        <v>213589</v>
      </c>
    </row>
    <row r="15" spans="1:8" x14ac:dyDescent="0.3">
      <c r="A15" s="244" t="s">
        <v>186</v>
      </c>
      <c r="B15" s="264"/>
      <c r="C15" s="264"/>
      <c r="D15" s="264"/>
      <c r="E15" s="265"/>
      <c r="F15" s="264"/>
      <c r="G15" s="264"/>
      <c r="H15" s="264"/>
    </row>
    <row r="16" spans="1:8" x14ac:dyDescent="0.3">
      <c r="A16" s="244" t="s">
        <v>83</v>
      </c>
      <c r="B16" s="149">
        <v>15478</v>
      </c>
      <c r="C16" s="149">
        <v>9825</v>
      </c>
      <c r="D16" s="150">
        <v>25303</v>
      </c>
      <c r="E16" s="245"/>
      <c r="F16" s="149">
        <v>58870</v>
      </c>
      <c r="G16" s="149">
        <v>9412</v>
      </c>
      <c r="H16" s="150">
        <v>68282</v>
      </c>
    </row>
    <row r="17" spans="1:8" x14ac:dyDescent="0.3">
      <c r="A17" s="244" t="s">
        <v>34</v>
      </c>
      <c r="B17" s="149">
        <v>121538</v>
      </c>
      <c r="C17" s="149">
        <v>26915</v>
      </c>
      <c r="D17" s="150">
        <v>148453</v>
      </c>
      <c r="E17" s="245"/>
      <c r="F17" s="149">
        <v>187606</v>
      </c>
      <c r="G17" s="149">
        <v>39419</v>
      </c>
      <c r="H17" s="150">
        <v>227025</v>
      </c>
    </row>
    <row r="18" spans="1:8" x14ac:dyDescent="0.3">
      <c r="A18" s="244" t="s">
        <v>35</v>
      </c>
      <c r="B18" s="149">
        <v>49560</v>
      </c>
      <c r="C18" s="149">
        <v>22422</v>
      </c>
      <c r="D18" s="150">
        <v>71982</v>
      </c>
      <c r="E18" s="245"/>
      <c r="F18" s="149">
        <v>120277</v>
      </c>
      <c r="G18" s="149">
        <v>26272</v>
      </c>
      <c r="H18" s="150">
        <v>146549</v>
      </c>
    </row>
    <row r="19" spans="1:8" x14ac:dyDescent="0.3">
      <c r="A19" s="244" t="s">
        <v>84</v>
      </c>
      <c r="B19" s="149">
        <v>84842</v>
      </c>
      <c r="C19" s="149">
        <v>32353</v>
      </c>
      <c r="D19" s="150">
        <v>117195</v>
      </c>
      <c r="E19" s="245"/>
      <c r="F19" s="149">
        <v>132208</v>
      </c>
      <c r="G19" s="149">
        <v>37491</v>
      </c>
      <c r="H19" s="150">
        <v>169699</v>
      </c>
    </row>
    <row r="20" spans="1:8" x14ac:dyDescent="0.3">
      <c r="A20" s="244" t="s">
        <v>46</v>
      </c>
      <c r="B20" s="149">
        <v>52614</v>
      </c>
      <c r="C20" s="149">
        <v>27216</v>
      </c>
      <c r="D20" s="150">
        <v>79830</v>
      </c>
      <c r="E20" s="245"/>
      <c r="F20" s="149">
        <v>164030</v>
      </c>
      <c r="G20" s="149">
        <v>45077</v>
      </c>
      <c r="H20" s="150">
        <v>209107</v>
      </c>
    </row>
    <row r="21" spans="1:8" ht="28.2" thickBot="1" x14ac:dyDescent="0.35">
      <c r="A21" s="153" t="s">
        <v>116</v>
      </c>
      <c r="B21" s="154">
        <v>567638</v>
      </c>
      <c r="C21" s="154">
        <v>244816</v>
      </c>
      <c r="D21" s="154">
        <v>812454</v>
      </c>
      <c r="E21" s="246"/>
      <c r="F21" s="154">
        <v>1368780</v>
      </c>
      <c r="G21" s="154">
        <v>346475</v>
      </c>
      <c r="H21" s="154">
        <v>1715255</v>
      </c>
    </row>
    <row r="22" spans="1:8" x14ac:dyDescent="0.3">
      <c r="A22" s="244" t="s">
        <v>36</v>
      </c>
      <c r="B22" s="149">
        <v>51155</v>
      </c>
      <c r="C22" s="149">
        <v>44857</v>
      </c>
      <c r="D22" s="150">
        <v>96012</v>
      </c>
      <c r="E22" s="245"/>
      <c r="F22" s="149">
        <v>121730</v>
      </c>
      <c r="G22" s="149">
        <v>30751</v>
      </c>
      <c r="H22" s="150">
        <v>152481</v>
      </c>
    </row>
    <row r="23" spans="1:8" x14ac:dyDescent="0.3">
      <c r="A23" s="244" t="s">
        <v>38</v>
      </c>
      <c r="B23" s="149">
        <v>36658</v>
      </c>
      <c r="C23" s="149">
        <v>12774</v>
      </c>
      <c r="D23" s="150">
        <v>49432</v>
      </c>
      <c r="E23" s="245"/>
      <c r="F23" s="149">
        <v>79451</v>
      </c>
      <c r="G23" s="149">
        <v>22792</v>
      </c>
      <c r="H23" s="150">
        <v>102243</v>
      </c>
    </row>
    <row r="24" spans="1:8" x14ac:dyDescent="0.3">
      <c r="A24" s="244" t="s">
        <v>39</v>
      </c>
      <c r="B24" s="149">
        <v>43673</v>
      </c>
      <c r="C24" s="149">
        <v>19580</v>
      </c>
      <c r="D24" s="150">
        <v>63253</v>
      </c>
      <c r="E24" s="245"/>
      <c r="F24" s="149">
        <v>81412</v>
      </c>
      <c r="G24" s="149">
        <v>22597</v>
      </c>
      <c r="H24" s="150">
        <v>104009</v>
      </c>
    </row>
    <row r="25" spans="1:8" x14ac:dyDescent="0.3">
      <c r="A25" s="244" t="s">
        <v>171</v>
      </c>
      <c r="B25" s="149">
        <v>20186</v>
      </c>
      <c r="C25" s="149">
        <v>11574</v>
      </c>
      <c r="D25" s="150">
        <v>31760</v>
      </c>
      <c r="E25" s="245"/>
      <c r="F25" s="149">
        <v>36613</v>
      </c>
      <c r="G25" s="149">
        <v>12405</v>
      </c>
      <c r="H25" s="150">
        <v>49018</v>
      </c>
    </row>
    <row r="26" spans="1:8" x14ac:dyDescent="0.3">
      <c r="A26" s="244" t="s">
        <v>41</v>
      </c>
      <c r="B26" s="149">
        <v>29190</v>
      </c>
      <c r="C26" s="149">
        <v>27222</v>
      </c>
      <c r="D26" s="150">
        <v>56412</v>
      </c>
      <c r="E26" s="245"/>
      <c r="F26" s="149">
        <v>97383</v>
      </c>
      <c r="G26" s="149">
        <v>24021</v>
      </c>
      <c r="H26" s="150">
        <v>121404</v>
      </c>
    </row>
    <row r="27" spans="1:8" x14ac:dyDescent="0.3">
      <c r="A27" s="244" t="s">
        <v>86</v>
      </c>
      <c r="B27" s="149">
        <v>33010</v>
      </c>
      <c r="C27" s="149">
        <v>21633</v>
      </c>
      <c r="D27" s="150">
        <v>54643</v>
      </c>
      <c r="E27" s="245"/>
      <c r="F27" s="149">
        <v>84641</v>
      </c>
      <c r="G27" s="149">
        <v>25846</v>
      </c>
      <c r="H27" s="150">
        <v>110487</v>
      </c>
    </row>
    <row r="28" spans="1:8" x14ac:dyDescent="0.3">
      <c r="A28" s="244" t="s">
        <v>87</v>
      </c>
      <c r="B28" s="149">
        <v>15396</v>
      </c>
      <c r="C28" s="149">
        <v>9570</v>
      </c>
      <c r="D28" s="150">
        <v>24966</v>
      </c>
      <c r="E28" s="245"/>
      <c r="F28" s="149">
        <v>37686</v>
      </c>
      <c r="G28" s="149">
        <v>13724</v>
      </c>
      <c r="H28" s="150">
        <v>51410</v>
      </c>
    </row>
    <row r="29" spans="1:8" x14ac:dyDescent="0.3">
      <c r="A29" s="244" t="s">
        <v>44</v>
      </c>
      <c r="B29" s="149">
        <v>63892</v>
      </c>
      <c r="C29" s="149">
        <v>44571</v>
      </c>
      <c r="D29" s="150">
        <v>108463</v>
      </c>
      <c r="E29" s="245"/>
      <c r="F29" s="149">
        <v>121859</v>
      </c>
      <c r="G29" s="149">
        <v>37450</v>
      </c>
      <c r="H29" s="150">
        <v>159309</v>
      </c>
    </row>
    <row r="30" spans="1:8" x14ac:dyDescent="0.3">
      <c r="A30" s="244" t="s">
        <v>182</v>
      </c>
      <c r="B30" s="260">
        <v>3</v>
      </c>
      <c r="C30" s="260">
        <v>7</v>
      </c>
      <c r="D30" s="261">
        <v>10</v>
      </c>
      <c r="E30" s="245"/>
      <c r="F30" s="149">
        <v>79305</v>
      </c>
      <c r="G30" s="260">
        <v>123</v>
      </c>
      <c r="H30" s="150">
        <v>79428</v>
      </c>
    </row>
    <row r="31" spans="1:8" x14ac:dyDescent="0.3">
      <c r="A31" s="244" t="s">
        <v>183</v>
      </c>
      <c r="B31" s="260">
        <v>81</v>
      </c>
      <c r="C31" s="260">
        <v>74</v>
      </c>
      <c r="D31" s="261">
        <v>155</v>
      </c>
      <c r="E31" s="245"/>
      <c r="F31" s="149">
        <v>37482</v>
      </c>
      <c r="G31" s="260">
        <v>497</v>
      </c>
      <c r="H31" s="150">
        <v>37979</v>
      </c>
    </row>
    <row r="32" spans="1:8" ht="28.2" thickBot="1" x14ac:dyDescent="0.35">
      <c r="A32" s="153" t="s">
        <v>117</v>
      </c>
      <c r="B32" s="154">
        <v>293244</v>
      </c>
      <c r="C32" s="154">
        <v>191862</v>
      </c>
      <c r="D32" s="154">
        <v>485106</v>
      </c>
      <c r="E32" s="246"/>
      <c r="F32" s="154">
        <v>777562</v>
      </c>
      <c r="G32" s="154">
        <v>190206</v>
      </c>
      <c r="H32" s="154">
        <v>967768</v>
      </c>
    </row>
    <row r="33" spans="1:8" ht="15" thickBot="1" x14ac:dyDescent="0.35">
      <c r="A33" s="247" t="s">
        <v>21</v>
      </c>
      <c r="B33" s="156">
        <v>991090</v>
      </c>
      <c r="C33" s="156">
        <v>510152</v>
      </c>
      <c r="D33" s="156">
        <v>1501242</v>
      </c>
      <c r="E33" s="248"/>
      <c r="F33" s="156">
        <v>2492472</v>
      </c>
      <c r="G33" s="156">
        <v>637728</v>
      </c>
      <c r="H33" s="156">
        <v>3130200</v>
      </c>
    </row>
    <row r="34" spans="1:8" x14ac:dyDescent="0.3">
      <c r="A34" s="354" t="s">
        <v>296</v>
      </c>
      <c r="B34" s="354"/>
      <c r="C34" s="354"/>
      <c r="D34" s="354"/>
      <c r="E34" s="354"/>
      <c r="F34" s="354"/>
      <c r="G34" s="354"/>
      <c r="H34" s="354"/>
    </row>
    <row r="35" spans="1:8" x14ac:dyDescent="0.3">
      <c r="A35" s="355" t="s">
        <v>295</v>
      </c>
      <c r="B35" s="355"/>
      <c r="C35" s="355"/>
      <c r="D35" s="355"/>
      <c r="E35" s="355"/>
      <c r="F35" s="355"/>
      <c r="G35" s="355"/>
      <c r="H35" s="355"/>
    </row>
  </sheetData>
  <mergeCells count="14">
    <mergeCell ref="G14:G15"/>
    <mergeCell ref="H14:H15"/>
    <mergeCell ref="A34:H34"/>
    <mergeCell ref="A35:H35"/>
    <mergeCell ref="A1:H1"/>
    <mergeCell ref="A2:H2"/>
    <mergeCell ref="A3:A4"/>
    <mergeCell ref="B3:D3"/>
    <mergeCell ref="F3:H3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0" sqref="B20"/>
    </sheetView>
  </sheetViews>
  <sheetFormatPr baseColWidth="10" defaultRowHeight="14.4" x14ac:dyDescent="0.3"/>
  <cols>
    <col min="1" max="1" width="19.44140625" customWidth="1"/>
  </cols>
  <sheetData>
    <row r="1" spans="1:8" ht="14.4" customHeight="1" x14ac:dyDescent="0.3">
      <c r="A1" s="114" t="s">
        <v>187</v>
      </c>
      <c r="B1" s="114"/>
      <c r="C1" s="114"/>
      <c r="D1" s="114"/>
      <c r="E1" s="114"/>
      <c r="F1" s="114"/>
      <c r="G1" s="114"/>
      <c r="H1" s="114"/>
    </row>
    <row r="2" spans="1:8" ht="14.4" customHeight="1" x14ac:dyDescent="0.3">
      <c r="A2" s="157" t="s">
        <v>188</v>
      </c>
      <c r="B2" s="157"/>
      <c r="C2" s="157"/>
      <c r="D2" s="157"/>
      <c r="E2" s="157"/>
      <c r="F2" s="157"/>
      <c r="G2" s="157"/>
      <c r="H2" s="157"/>
    </row>
    <row r="3" spans="1:8" ht="15" thickBot="1" x14ac:dyDescent="0.35">
      <c r="A3" s="249" t="s">
        <v>121</v>
      </c>
      <c r="B3" s="252" t="s">
        <v>177</v>
      </c>
      <c r="C3" s="252"/>
      <c r="D3" s="252"/>
      <c r="E3" s="259"/>
      <c r="F3" s="252" t="s">
        <v>178</v>
      </c>
      <c r="G3" s="252"/>
      <c r="H3" s="252"/>
    </row>
    <row r="4" spans="1:8" ht="15" thickBot="1" x14ac:dyDescent="0.35">
      <c r="A4" s="250"/>
      <c r="B4" s="146" t="s">
        <v>122</v>
      </c>
      <c r="C4" s="146" t="s">
        <v>123</v>
      </c>
      <c r="D4" s="146" t="s">
        <v>21</v>
      </c>
      <c r="E4" s="146"/>
      <c r="F4" s="146" t="s">
        <v>122</v>
      </c>
      <c r="G4" s="146" t="s">
        <v>123</v>
      </c>
      <c r="H4" s="146" t="s">
        <v>21</v>
      </c>
    </row>
    <row r="5" spans="1:8" x14ac:dyDescent="0.3">
      <c r="A5" s="266" t="s">
        <v>124</v>
      </c>
      <c r="B5" s="151">
        <v>89430</v>
      </c>
      <c r="C5" s="151">
        <v>76569</v>
      </c>
      <c r="D5" s="152">
        <v>165999</v>
      </c>
      <c r="E5" s="206"/>
      <c r="F5" s="151">
        <v>323195</v>
      </c>
      <c r="G5" s="151">
        <v>303339</v>
      </c>
      <c r="H5" s="152">
        <v>626534</v>
      </c>
    </row>
    <row r="6" spans="1:8" x14ac:dyDescent="0.3">
      <c r="A6" s="267" t="s">
        <v>125</v>
      </c>
      <c r="B6" s="208">
        <v>102567</v>
      </c>
      <c r="C6" s="208">
        <v>125878</v>
      </c>
      <c r="D6" s="209">
        <v>228445</v>
      </c>
      <c r="E6" s="210"/>
      <c r="F6" s="208">
        <v>228090</v>
      </c>
      <c r="G6" s="208">
        <v>317090</v>
      </c>
      <c r="H6" s="209">
        <v>545180</v>
      </c>
    </row>
    <row r="7" spans="1:8" x14ac:dyDescent="0.3">
      <c r="A7" s="266" t="s">
        <v>126</v>
      </c>
      <c r="B7" s="151">
        <v>145058</v>
      </c>
      <c r="C7" s="151">
        <v>163072</v>
      </c>
      <c r="D7" s="152">
        <v>308130</v>
      </c>
      <c r="E7" s="206"/>
      <c r="F7" s="151">
        <v>297027</v>
      </c>
      <c r="G7" s="151">
        <v>352052</v>
      </c>
      <c r="H7" s="152">
        <v>649079</v>
      </c>
    </row>
    <row r="8" spans="1:8" x14ac:dyDescent="0.3">
      <c r="A8" s="267" t="s">
        <v>127</v>
      </c>
      <c r="B8" s="208">
        <v>155011</v>
      </c>
      <c r="C8" s="208">
        <v>171710</v>
      </c>
      <c r="D8" s="209">
        <v>326721</v>
      </c>
      <c r="E8" s="210"/>
      <c r="F8" s="208">
        <v>261509</v>
      </c>
      <c r="G8" s="208">
        <v>316325</v>
      </c>
      <c r="H8" s="209">
        <v>577834</v>
      </c>
    </row>
    <row r="9" spans="1:8" x14ac:dyDescent="0.3">
      <c r="A9" s="266" t="s">
        <v>128</v>
      </c>
      <c r="B9" s="151">
        <v>114966</v>
      </c>
      <c r="C9" s="151">
        <v>130727</v>
      </c>
      <c r="D9" s="152">
        <v>245693</v>
      </c>
      <c r="E9" s="206"/>
      <c r="F9" s="151">
        <v>169635</v>
      </c>
      <c r="G9" s="151">
        <v>223611</v>
      </c>
      <c r="H9" s="152">
        <v>393246</v>
      </c>
    </row>
    <row r="10" spans="1:8" x14ac:dyDescent="0.3">
      <c r="A10" s="267" t="s">
        <v>129</v>
      </c>
      <c r="B10" s="208">
        <v>84188</v>
      </c>
      <c r="C10" s="208">
        <v>113509</v>
      </c>
      <c r="D10" s="208">
        <v>197697</v>
      </c>
      <c r="E10" s="210"/>
      <c r="F10" s="208">
        <v>116069</v>
      </c>
      <c r="G10" s="208">
        <v>175262</v>
      </c>
      <c r="H10" s="208">
        <v>291331</v>
      </c>
    </row>
    <row r="11" spans="1:8" x14ac:dyDescent="0.3">
      <c r="A11" s="266" t="s">
        <v>130</v>
      </c>
      <c r="B11" s="151">
        <v>9527</v>
      </c>
      <c r="C11" s="151">
        <v>19030</v>
      </c>
      <c r="D11" s="152">
        <v>28557</v>
      </c>
      <c r="E11" s="206"/>
      <c r="F11" s="151">
        <v>14876</v>
      </c>
      <c r="G11" s="151">
        <v>32120</v>
      </c>
      <c r="H11" s="152">
        <v>46996</v>
      </c>
    </row>
    <row r="12" spans="1:8" ht="15" thickBot="1" x14ac:dyDescent="0.35">
      <c r="A12" s="153" t="s">
        <v>21</v>
      </c>
      <c r="B12" s="154">
        <v>700747</v>
      </c>
      <c r="C12" s="154">
        <v>800495</v>
      </c>
      <c r="D12" s="154">
        <v>1501242</v>
      </c>
      <c r="E12" s="268"/>
      <c r="F12" s="154">
        <v>1410401</v>
      </c>
      <c r="G12" s="154">
        <v>1719799</v>
      </c>
      <c r="H12" s="154">
        <v>3130200</v>
      </c>
    </row>
    <row r="13" spans="1:8" x14ac:dyDescent="0.3">
      <c r="A13" s="294" t="s">
        <v>165</v>
      </c>
    </row>
  </sheetData>
  <mergeCells count="5">
    <mergeCell ref="A1:H1"/>
    <mergeCell ref="A2:H2"/>
    <mergeCell ref="A3:A4"/>
    <mergeCell ref="B3:D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workbookViewId="0">
      <selection activeCell="A23" sqref="A23"/>
    </sheetView>
  </sheetViews>
  <sheetFormatPr baseColWidth="10" defaultColWidth="8.88671875" defaultRowHeight="14.4" x14ac:dyDescent="0.3"/>
  <cols>
    <col min="1" max="1" width="35" customWidth="1"/>
    <col min="5" max="5" width="11.109375" customWidth="1"/>
  </cols>
  <sheetData>
    <row r="1" spans="1:6" x14ac:dyDescent="0.3">
      <c r="A1" s="82" t="s">
        <v>51</v>
      </c>
      <c r="B1" s="82"/>
      <c r="C1" s="82"/>
      <c r="D1" s="82"/>
      <c r="E1" s="82"/>
      <c r="F1" s="82"/>
    </row>
    <row r="2" spans="1:6" x14ac:dyDescent="0.3">
      <c r="A2" s="83" t="s">
        <v>52</v>
      </c>
      <c r="B2" s="83"/>
      <c r="C2" s="83"/>
      <c r="D2" s="83"/>
      <c r="E2" s="83"/>
      <c r="F2" s="83"/>
    </row>
    <row r="3" spans="1:6" x14ac:dyDescent="0.3">
      <c r="A3" s="84" t="s">
        <v>6</v>
      </c>
      <c r="B3" s="86" t="s">
        <v>53</v>
      </c>
      <c r="C3" s="86" t="s">
        <v>54</v>
      </c>
      <c r="D3" s="86" t="s">
        <v>55</v>
      </c>
      <c r="E3" s="62" t="s">
        <v>56</v>
      </c>
      <c r="F3" s="88" t="s">
        <v>21</v>
      </c>
    </row>
    <row r="4" spans="1:6" ht="15" thickBot="1" x14ac:dyDescent="0.35">
      <c r="A4" s="85"/>
      <c r="B4" s="87"/>
      <c r="C4" s="87"/>
      <c r="D4" s="87"/>
      <c r="E4" s="63" t="s">
        <v>57</v>
      </c>
      <c r="F4" s="89"/>
    </row>
    <row r="5" spans="1:6" x14ac:dyDescent="0.3">
      <c r="A5" s="65" t="s">
        <v>25</v>
      </c>
      <c r="B5" s="66">
        <v>33</v>
      </c>
      <c r="C5" s="66">
        <v>6</v>
      </c>
      <c r="D5" s="66">
        <v>39</v>
      </c>
      <c r="E5" s="66">
        <v>98</v>
      </c>
      <c r="F5" s="67">
        <v>143</v>
      </c>
    </row>
    <row r="6" spans="1:6" x14ac:dyDescent="0.3">
      <c r="A6" s="68" t="s">
        <v>24</v>
      </c>
      <c r="B6" s="69">
        <v>7</v>
      </c>
      <c r="C6" s="69">
        <v>1</v>
      </c>
      <c r="D6" s="69">
        <v>7</v>
      </c>
      <c r="E6" s="69">
        <v>29</v>
      </c>
      <c r="F6" s="70">
        <v>37</v>
      </c>
    </row>
    <row r="7" spans="1:6" x14ac:dyDescent="0.3">
      <c r="A7" s="68" t="s">
        <v>25</v>
      </c>
      <c r="B7" s="69">
        <v>17</v>
      </c>
      <c r="C7" s="69">
        <v>2</v>
      </c>
      <c r="D7" s="69">
        <v>21</v>
      </c>
      <c r="E7" s="69">
        <v>41</v>
      </c>
      <c r="F7" s="70">
        <v>64</v>
      </c>
    </row>
    <row r="8" spans="1:6" ht="15" thickBot="1" x14ac:dyDescent="0.35">
      <c r="A8" s="71" t="s">
        <v>26</v>
      </c>
      <c r="B8" s="72">
        <v>9</v>
      </c>
      <c r="C8" s="72">
        <v>3</v>
      </c>
      <c r="D8" s="72">
        <v>11</v>
      </c>
      <c r="E8" s="72">
        <v>28</v>
      </c>
      <c r="F8" s="73">
        <v>42</v>
      </c>
    </row>
    <row r="9" spans="1:6" x14ac:dyDescent="0.3">
      <c r="A9" s="65" t="s">
        <v>58</v>
      </c>
      <c r="B9" s="74">
        <v>128</v>
      </c>
      <c r="C9" s="66">
        <v>15</v>
      </c>
      <c r="D9" s="66">
        <v>128</v>
      </c>
      <c r="E9" s="66">
        <v>301</v>
      </c>
      <c r="F9" s="67">
        <v>444</v>
      </c>
    </row>
    <row r="10" spans="1:6" x14ac:dyDescent="0.3">
      <c r="A10" s="68" t="s">
        <v>27</v>
      </c>
      <c r="B10" s="69">
        <v>10</v>
      </c>
      <c r="C10" s="69">
        <v>1</v>
      </c>
      <c r="D10" s="69">
        <v>10</v>
      </c>
      <c r="E10" s="69">
        <v>49</v>
      </c>
      <c r="F10" s="70">
        <v>60</v>
      </c>
    </row>
    <row r="11" spans="1:6" x14ac:dyDescent="0.3">
      <c r="A11" s="68" t="s">
        <v>59</v>
      </c>
      <c r="B11" s="69">
        <v>16</v>
      </c>
      <c r="C11" s="69">
        <v>0</v>
      </c>
      <c r="D11" s="69">
        <v>17</v>
      </c>
      <c r="E11" s="69">
        <v>16</v>
      </c>
      <c r="F11" s="70">
        <v>33</v>
      </c>
    </row>
    <row r="12" spans="1:6" x14ac:dyDescent="0.3">
      <c r="A12" s="68" t="s">
        <v>60</v>
      </c>
      <c r="B12" s="69">
        <v>16</v>
      </c>
      <c r="C12" s="69">
        <v>2</v>
      </c>
      <c r="D12" s="69">
        <v>16</v>
      </c>
      <c r="E12" s="69">
        <v>38</v>
      </c>
      <c r="F12" s="70">
        <v>56</v>
      </c>
    </row>
    <row r="13" spans="1:6" x14ac:dyDescent="0.3">
      <c r="A13" s="68" t="s">
        <v>61</v>
      </c>
      <c r="B13" s="69">
        <v>11</v>
      </c>
      <c r="C13" s="69">
        <v>0</v>
      </c>
      <c r="D13" s="69">
        <v>12</v>
      </c>
      <c r="E13" s="69">
        <v>8</v>
      </c>
      <c r="F13" s="70">
        <v>20</v>
      </c>
    </row>
    <row r="14" spans="1:6" x14ac:dyDescent="0.3">
      <c r="A14" s="68" t="s">
        <v>62</v>
      </c>
      <c r="B14" s="69">
        <v>14</v>
      </c>
      <c r="C14" s="69">
        <v>4</v>
      </c>
      <c r="D14" s="69">
        <v>12</v>
      </c>
      <c r="E14" s="69">
        <v>9</v>
      </c>
      <c r="F14" s="70">
        <v>25</v>
      </c>
    </row>
    <row r="15" spans="1:6" x14ac:dyDescent="0.3">
      <c r="A15" s="68" t="s">
        <v>63</v>
      </c>
      <c r="B15" s="69">
        <v>11</v>
      </c>
      <c r="C15" s="69">
        <v>0</v>
      </c>
      <c r="D15" s="69">
        <v>11</v>
      </c>
      <c r="E15" s="69">
        <v>10</v>
      </c>
      <c r="F15" s="70">
        <v>21</v>
      </c>
    </row>
    <row r="16" spans="1:6" x14ac:dyDescent="0.3">
      <c r="A16" s="68" t="s">
        <v>46</v>
      </c>
      <c r="B16" s="69">
        <v>9</v>
      </c>
      <c r="C16" s="69">
        <v>1</v>
      </c>
      <c r="D16" s="69">
        <v>9</v>
      </c>
      <c r="E16" s="69">
        <v>10</v>
      </c>
      <c r="F16" s="70">
        <v>20</v>
      </c>
    </row>
    <row r="17" spans="1:6" x14ac:dyDescent="0.3">
      <c r="A17" s="68" t="s">
        <v>31</v>
      </c>
      <c r="B17" s="69">
        <v>5</v>
      </c>
      <c r="C17" s="69">
        <v>0</v>
      </c>
      <c r="D17" s="69">
        <v>5</v>
      </c>
      <c r="E17" s="69">
        <v>41</v>
      </c>
      <c r="F17" s="70">
        <v>46</v>
      </c>
    </row>
    <row r="18" spans="1:6" x14ac:dyDescent="0.3">
      <c r="A18" s="68" t="s">
        <v>35</v>
      </c>
      <c r="B18" s="69">
        <v>8</v>
      </c>
      <c r="C18" s="69">
        <v>2</v>
      </c>
      <c r="D18" s="69">
        <v>6</v>
      </c>
      <c r="E18" s="69">
        <v>42</v>
      </c>
      <c r="F18" s="70">
        <v>50</v>
      </c>
    </row>
    <row r="19" spans="1:6" x14ac:dyDescent="0.3">
      <c r="A19" s="68" t="s">
        <v>34</v>
      </c>
      <c r="B19" s="69">
        <v>11</v>
      </c>
      <c r="C19" s="69">
        <v>5</v>
      </c>
      <c r="D19" s="69">
        <v>11</v>
      </c>
      <c r="E19" s="69">
        <v>26</v>
      </c>
      <c r="F19" s="70">
        <v>42</v>
      </c>
    </row>
    <row r="20" spans="1:6" ht="15" thickBot="1" x14ac:dyDescent="0.35">
      <c r="A20" s="71" t="s">
        <v>37</v>
      </c>
      <c r="B20" s="72">
        <v>17</v>
      </c>
      <c r="C20" s="72">
        <v>0</v>
      </c>
      <c r="D20" s="72">
        <v>19</v>
      </c>
      <c r="E20" s="72">
        <v>52</v>
      </c>
      <c r="F20" s="73">
        <v>71</v>
      </c>
    </row>
    <row r="21" spans="1:6" x14ac:dyDescent="0.3">
      <c r="A21" s="65" t="s">
        <v>64</v>
      </c>
      <c r="B21" s="74">
        <v>80</v>
      </c>
      <c r="C21" s="66">
        <v>19</v>
      </c>
      <c r="D21" s="66">
        <v>77</v>
      </c>
      <c r="E21" s="66">
        <v>164</v>
      </c>
      <c r="F21" s="67">
        <v>260</v>
      </c>
    </row>
    <row r="22" spans="1:6" x14ac:dyDescent="0.3">
      <c r="A22" s="68" t="s">
        <v>36</v>
      </c>
      <c r="B22" s="69">
        <v>11</v>
      </c>
      <c r="C22" s="69">
        <v>4</v>
      </c>
      <c r="D22" s="69">
        <v>9</v>
      </c>
      <c r="E22" s="69">
        <v>33</v>
      </c>
      <c r="F22" s="70">
        <v>46</v>
      </c>
    </row>
    <row r="23" spans="1:6" x14ac:dyDescent="0.3">
      <c r="A23" s="68" t="s">
        <v>39</v>
      </c>
      <c r="B23" s="69">
        <v>7</v>
      </c>
      <c r="C23" s="69">
        <v>2</v>
      </c>
      <c r="D23" s="69">
        <v>7</v>
      </c>
      <c r="E23" s="69">
        <v>20</v>
      </c>
      <c r="F23" s="70">
        <v>29</v>
      </c>
    </row>
    <row r="24" spans="1:6" x14ac:dyDescent="0.3">
      <c r="A24" s="68" t="s">
        <v>38</v>
      </c>
      <c r="B24" s="69">
        <v>10</v>
      </c>
      <c r="C24" s="69">
        <v>1</v>
      </c>
      <c r="D24" s="69">
        <v>10</v>
      </c>
      <c r="E24" s="69">
        <v>30</v>
      </c>
      <c r="F24" s="70">
        <v>41</v>
      </c>
    </row>
    <row r="25" spans="1:6" x14ac:dyDescent="0.3">
      <c r="A25" s="68" t="s">
        <v>65</v>
      </c>
      <c r="B25" s="69">
        <v>9</v>
      </c>
      <c r="C25" s="69">
        <v>2</v>
      </c>
      <c r="D25" s="69">
        <v>7</v>
      </c>
      <c r="E25" s="69">
        <v>11</v>
      </c>
      <c r="F25" s="70">
        <v>20</v>
      </c>
    </row>
    <row r="26" spans="1:6" x14ac:dyDescent="0.3">
      <c r="A26" s="68" t="s">
        <v>66</v>
      </c>
      <c r="B26" s="69">
        <v>10</v>
      </c>
      <c r="C26" s="69">
        <v>0</v>
      </c>
      <c r="D26" s="69">
        <v>12</v>
      </c>
      <c r="E26" s="69">
        <v>5</v>
      </c>
      <c r="F26" s="70">
        <v>17</v>
      </c>
    </row>
    <row r="27" spans="1:6" x14ac:dyDescent="0.3">
      <c r="A27" s="68" t="s">
        <v>41</v>
      </c>
      <c r="B27" s="69">
        <v>9</v>
      </c>
      <c r="C27" s="69">
        <v>2</v>
      </c>
      <c r="D27" s="69">
        <v>10</v>
      </c>
      <c r="E27" s="69">
        <v>9</v>
      </c>
      <c r="F27" s="70">
        <v>21</v>
      </c>
    </row>
    <row r="28" spans="1:6" x14ac:dyDescent="0.3">
      <c r="A28" s="68" t="s">
        <v>67</v>
      </c>
      <c r="B28" s="69">
        <v>6</v>
      </c>
      <c r="C28" s="69">
        <v>1</v>
      </c>
      <c r="D28" s="69">
        <v>5</v>
      </c>
      <c r="E28" s="69">
        <v>9</v>
      </c>
      <c r="F28" s="70">
        <v>15</v>
      </c>
    </row>
    <row r="29" spans="1:6" x14ac:dyDescent="0.3">
      <c r="A29" s="68" t="s">
        <v>68</v>
      </c>
      <c r="B29" s="69">
        <v>6</v>
      </c>
      <c r="C29" s="69">
        <v>2</v>
      </c>
      <c r="D29" s="69">
        <v>4</v>
      </c>
      <c r="E29" s="69">
        <v>7</v>
      </c>
      <c r="F29" s="70">
        <v>13</v>
      </c>
    </row>
    <row r="30" spans="1:6" x14ac:dyDescent="0.3">
      <c r="A30" s="68" t="s">
        <v>44</v>
      </c>
      <c r="B30" s="69">
        <v>7</v>
      </c>
      <c r="C30" s="69">
        <v>0</v>
      </c>
      <c r="D30" s="69">
        <v>7</v>
      </c>
      <c r="E30" s="69">
        <v>29</v>
      </c>
      <c r="F30" s="70">
        <v>36</v>
      </c>
    </row>
    <row r="31" spans="1:6" ht="15" thickBot="1" x14ac:dyDescent="0.35">
      <c r="A31" s="71" t="s">
        <v>45</v>
      </c>
      <c r="B31" s="72">
        <v>5</v>
      </c>
      <c r="C31" s="72">
        <v>5</v>
      </c>
      <c r="D31" s="72">
        <v>6</v>
      </c>
      <c r="E31" s="72">
        <v>11</v>
      </c>
      <c r="F31" s="73">
        <v>22</v>
      </c>
    </row>
    <row r="32" spans="1:6" x14ac:dyDescent="0.3">
      <c r="A32" s="65" t="s">
        <v>69</v>
      </c>
      <c r="B32" s="74"/>
      <c r="C32" s="66"/>
      <c r="D32" s="66"/>
      <c r="E32" s="66"/>
      <c r="F32" s="67"/>
    </row>
    <row r="33" spans="1:6" x14ac:dyDescent="0.3">
      <c r="A33" s="75"/>
      <c r="B33" s="69"/>
      <c r="C33" s="69"/>
      <c r="D33" s="69"/>
      <c r="E33" s="69"/>
      <c r="F33" s="76"/>
    </row>
    <row r="34" spans="1:6" ht="15" thickBot="1" x14ac:dyDescent="0.35">
      <c r="A34" s="77" t="s">
        <v>21</v>
      </c>
      <c r="B34" s="78">
        <v>241</v>
      </c>
      <c r="C34" s="79">
        <v>40</v>
      </c>
      <c r="D34" s="79">
        <v>244</v>
      </c>
      <c r="E34" s="79">
        <v>563</v>
      </c>
      <c r="F34" s="80">
        <v>847</v>
      </c>
    </row>
    <row r="35" spans="1:6" x14ac:dyDescent="0.3">
      <c r="A35" s="90" t="s">
        <v>70</v>
      </c>
      <c r="B35" s="90"/>
      <c r="C35" s="90"/>
      <c r="D35" s="90"/>
      <c r="E35" s="90"/>
      <c r="F35" s="90"/>
    </row>
    <row r="36" spans="1:6" x14ac:dyDescent="0.3">
      <c r="A36" s="91" t="s">
        <v>71</v>
      </c>
      <c r="B36" s="91"/>
      <c r="C36" s="91"/>
      <c r="D36" s="91"/>
      <c r="E36" s="91"/>
      <c r="F36" s="91"/>
    </row>
  </sheetData>
  <mergeCells count="9">
    <mergeCell ref="A35:F35"/>
    <mergeCell ref="A36:F36"/>
    <mergeCell ref="A1:F1"/>
    <mergeCell ref="A2:F2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0" workbookViewId="0">
      <selection activeCell="C25" sqref="C25"/>
    </sheetView>
  </sheetViews>
  <sheetFormatPr baseColWidth="10" defaultRowHeight="14.4" x14ac:dyDescent="0.3"/>
  <cols>
    <col min="1" max="1" width="37.77734375" customWidth="1"/>
    <col min="2" max="2" width="18.77734375" customWidth="1"/>
  </cols>
  <sheetData>
    <row r="1" spans="1:2" x14ac:dyDescent="0.3">
      <c r="A1" s="82" t="s">
        <v>189</v>
      </c>
      <c r="B1" s="82"/>
    </row>
    <row r="2" spans="1:2" x14ac:dyDescent="0.3">
      <c r="A2" s="140" t="s">
        <v>167</v>
      </c>
      <c r="B2" s="140"/>
    </row>
    <row r="3" spans="1:2" x14ac:dyDescent="0.3">
      <c r="A3" s="249" t="s">
        <v>73</v>
      </c>
      <c r="B3" s="259" t="s">
        <v>190</v>
      </c>
    </row>
    <row r="4" spans="1:2" x14ac:dyDescent="0.3">
      <c r="A4" s="249"/>
      <c r="B4" s="259" t="s">
        <v>191</v>
      </c>
    </row>
    <row r="5" spans="1:2" x14ac:dyDescent="0.3">
      <c r="A5" s="269" t="s">
        <v>24</v>
      </c>
      <c r="B5" s="270">
        <v>99.31</v>
      </c>
    </row>
    <row r="6" spans="1:2" x14ac:dyDescent="0.3">
      <c r="A6" s="269" t="s">
        <v>25</v>
      </c>
      <c r="B6" s="270">
        <v>86.62</v>
      </c>
    </row>
    <row r="7" spans="1:2" x14ac:dyDescent="0.3">
      <c r="A7" s="269" t="s">
        <v>26</v>
      </c>
      <c r="B7" s="270">
        <v>95.53</v>
      </c>
    </row>
    <row r="8" spans="1:2" x14ac:dyDescent="0.3">
      <c r="A8" s="269" t="s">
        <v>27</v>
      </c>
      <c r="B8" s="270">
        <v>89.88</v>
      </c>
    </row>
    <row r="9" spans="1:2" x14ac:dyDescent="0.3">
      <c r="A9" s="269" t="s">
        <v>81</v>
      </c>
      <c r="B9" s="270">
        <v>70.03</v>
      </c>
    </row>
    <row r="10" spans="1:2" x14ac:dyDescent="0.3">
      <c r="A10" s="269" t="s">
        <v>82</v>
      </c>
      <c r="B10" s="270">
        <v>132.08000000000001</v>
      </c>
    </row>
    <row r="11" spans="1:2" x14ac:dyDescent="0.3">
      <c r="A11" s="269" t="s">
        <v>61</v>
      </c>
      <c r="B11" s="270">
        <v>73.459999999999994</v>
      </c>
    </row>
    <row r="12" spans="1:2" x14ac:dyDescent="0.3">
      <c r="A12" s="269" t="s">
        <v>31</v>
      </c>
      <c r="B12" s="270">
        <v>85.89</v>
      </c>
    </row>
    <row r="13" spans="1:2" x14ac:dyDescent="0.3">
      <c r="A13" s="269" t="s">
        <v>62</v>
      </c>
      <c r="B13" s="270">
        <v>71.53</v>
      </c>
    </row>
    <row r="14" spans="1:2" x14ac:dyDescent="0.3">
      <c r="A14" s="269" t="s">
        <v>83</v>
      </c>
      <c r="B14" s="270">
        <v>71.400000000000006</v>
      </c>
    </row>
    <row r="15" spans="1:2" x14ac:dyDescent="0.3">
      <c r="A15" s="269" t="s">
        <v>34</v>
      </c>
      <c r="B15" s="270">
        <v>73.78</v>
      </c>
    </row>
    <row r="16" spans="1:2" x14ac:dyDescent="0.3">
      <c r="A16" s="269" t="s">
        <v>35</v>
      </c>
      <c r="B16" s="270">
        <v>99.49</v>
      </c>
    </row>
    <row r="17" spans="1:2" x14ac:dyDescent="0.3">
      <c r="A17" s="269" t="s">
        <v>84</v>
      </c>
      <c r="B17" s="270">
        <v>70.260000000000005</v>
      </c>
    </row>
    <row r="18" spans="1:2" x14ac:dyDescent="0.3">
      <c r="A18" s="269" t="s">
        <v>46</v>
      </c>
      <c r="B18" s="270">
        <v>96.14</v>
      </c>
    </row>
    <row r="19" spans="1:2" x14ac:dyDescent="0.3">
      <c r="A19" s="269" t="s">
        <v>36</v>
      </c>
      <c r="B19" s="270">
        <v>110.73</v>
      </c>
    </row>
    <row r="20" spans="1:2" x14ac:dyDescent="0.3">
      <c r="A20" s="269" t="s">
        <v>38</v>
      </c>
      <c r="B20" s="270">
        <v>99.41</v>
      </c>
    </row>
    <row r="21" spans="1:2" x14ac:dyDescent="0.3">
      <c r="A21" s="269" t="s">
        <v>39</v>
      </c>
      <c r="B21" s="270">
        <v>70.599999999999994</v>
      </c>
    </row>
    <row r="22" spans="1:2" x14ac:dyDescent="0.3">
      <c r="A22" s="269" t="s">
        <v>92</v>
      </c>
      <c r="B22" s="270">
        <v>110.26</v>
      </c>
    </row>
    <row r="23" spans="1:2" x14ac:dyDescent="0.3">
      <c r="A23" s="269" t="s">
        <v>41</v>
      </c>
      <c r="B23" s="270">
        <v>90.4</v>
      </c>
    </row>
    <row r="24" spans="1:2" x14ac:dyDescent="0.3">
      <c r="A24" s="269" t="s">
        <v>93</v>
      </c>
      <c r="B24" s="270">
        <v>73.33</v>
      </c>
    </row>
    <row r="25" spans="1:2" x14ac:dyDescent="0.3">
      <c r="A25" s="269" t="s">
        <v>94</v>
      </c>
      <c r="B25" s="270">
        <v>84.66</v>
      </c>
    </row>
    <row r="26" spans="1:2" x14ac:dyDescent="0.3">
      <c r="A26" s="269" t="s">
        <v>44</v>
      </c>
      <c r="B26" s="270">
        <v>76.67</v>
      </c>
    </row>
    <row r="27" spans="1:2" x14ac:dyDescent="0.3">
      <c r="A27" s="269" t="s">
        <v>45</v>
      </c>
      <c r="B27" s="270">
        <v>134.94</v>
      </c>
    </row>
    <row r="28" spans="1:2" x14ac:dyDescent="0.3">
      <c r="A28" s="269" t="s">
        <v>47</v>
      </c>
      <c r="B28" s="270">
        <v>78.63</v>
      </c>
    </row>
    <row r="29" spans="1:2" ht="15" thickBot="1" x14ac:dyDescent="0.35">
      <c r="A29" s="271" t="s">
        <v>21</v>
      </c>
      <c r="B29" s="272">
        <v>87.2</v>
      </c>
    </row>
    <row r="30" spans="1:2" ht="48" customHeight="1" x14ac:dyDescent="0.3">
      <c r="A30" s="158" t="s">
        <v>118</v>
      </c>
      <c r="B30" s="158"/>
    </row>
  </sheetData>
  <mergeCells count="4">
    <mergeCell ref="A1:B1"/>
    <mergeCell ref="A2:B2"/>
    <mergeCell ref="A3:A4"/>
    <mergeCell ref="A30:B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6" workbookViewId="0">
      <selection activeCell="A39" sqref="A39"/>
    </sheetView>
  </sheetViews>
  <sheetFormatPr baseColWidth="10" defaultRowHeight="14.4" x14ac:dyDescent="0.3"/>
  <cols>
    <col min="1" max="2" width="47" customWidth="1"/>
  </cols>
  <sheetData>
    <row r="1" spans="1:3" x14ac:dyDescent="0.3">
      <c r="A1" s="276" t="s">
        <v>192</v>
      </c>
      <c r="B1" s="276"/>
      <c r="C1" s="187"/>
    </row>
    <row r="2" spans="1:3" x14ac:dyDescent="0.3">
      <c r="A2" s="140" t="s">
        <v>167</v>
      </c>
      <c r="B2" s="140"/>
      <c r="C2" s="187"/>
    </row>
    <row r="3" spans="1:3" x14ac:dyDescent="0.3">
      <c r="A3" s="249" t="s">
        <v>73</v>
      </c>
      <c r="B3" s="277" t="s">
        <v>190</v>
      </c>
      <c r="C3" s="162"/>
    </row>
    <row r="4" spans="1:3" ht="15" thickBot="1" x14ac:dyDescent="0.35">
      <c r="A4" s="250"/>
      <c r="B4" s="278"/>
      <c r="C4" s="162"/>
    </row>
    <row r="5" spans="1:3" x14ac:dyDescent="0.3">
      <c r="A5" s="273" t="s">
        <v>24</v>
      </c>
      <c r="B5" s="270">
        <v>8.1199999999999992</v>
      </c>
      <c r="C5" s="162"/>
    </row>
    <row r="6" spans="1:3" x14ac:dyDescent="0.3">
      <c r="A6" s="273" t="s">
        <v>25</v>
      </c>
      <c r="B6" s="270">
        <v>7.32</v>
      </c>
      <c r="C6" s="162"/>
    </row>
    <row r="7" spans="1:3" x14ac:dyDescent="0.3">
      <c r="A7" s="273" t="s">
        <v>26</v>
      </c>
      <c r="B7" s="270">
        <v>8.15</v>
      </c>
      <c r="C7" s="162"/>
    </row>
    <row r="8" spans="1:3" ht="15" thickBot="1" x14ac:dyDescent="0.35">
      <c r="A8" s="271" t="s">
        <v>193</v>
      </c>
      <c r="B8" s="272">
        <v>7.73</v>
      </c>
      <c r="C8" s="162"/>
    </row>
    <row r="9" spans="1:3" x14ac:dyDescent="0.3">
      <c r="A9" s="273" t="s">
        <v>27</v>
      </c>
      <c r="B9" s="270">
        <v>8.18</v>
      </c>
      <c r="C9" s="162"/>
    </row>
    <row r="10" spans="1:3" x14ac:dyDescent="0.3">
      <c r="A10" s="273" t="s">
        <v>81</v>
      </c>
      <c r="B10" s="270">
        <v>6.57</v>
      </c>
      <c r="C10" s="162"/>
    </row>
    <row r="11" spans="1:3" x14ac:dyDescent="0.3">
      <c r="A11" s="273" t="s">
        <v>82</v>
      </c>
      <c r="B11" s="270">
        <v>6.81</v>
      </c>
      <c r="C11" s="162"/>
    </row>
    <row r="12" spans="1:3" x14ac:dyDescent="0.3">
      <c r="A12" s="273" t="s">
        <v>61</v>
      </c>
      <c r="B12" s="270">
        <v>6.85</v>
      </c>
      <c r="C12" s="162"/>
    </row>
    <row r="13" spans="1:3" x14ac:dyDescent="0.3">
      <c r="A13" s="273" t="s">
        <v>31</v>
      </c>
      <c r="B13" s="270">
        <v>8.75</v>
      </c>
      <c r="C13" s="162"/>
    </row>
    <row r="14" spans="1:3" x14ac:dyDescent="0.3">
      <c r="A14" s="273" t="s">
        <v>62</v>
      </c>
      <c r="B14" s="270">
        <v>7.04</v>
      </c>
      <c r="C14" s="162"/>
    </row>
    <row r="15" spans="1:3" x14ac:dyDescent="0.3">
      <c r="A15" s="273" t="s">
        <v>83</v>
      </c>
      <c r="B15" s="270">
        <v>6.75</v>
      </c>
      <c r="C15" s="162"/>
    </row>
    <row r="16" spans="1:3" x14ac:dyDescent="0.3">
      <c r="A16" s="273" t="s">
        <v>34</v>
      </c>
      <c r="B16" s="270">
        <v>7.92</v>
      </c>
      <c r="C16" s="162"/>
    </row>
    <row r="17" spans="1:3" x14ac:dyDescent="0.3">
      <c r="A17" s="273" t="s">
        <v>35</v>
      </c>
      <c r="B17" s="270">
        <v>7.94</v>
      </c>
      <c r="C17" s="162"/>
    </row>
    <row r="18" spans="1:3" x14ac:dyDescent="0.3">
      <c r="A18" s="273" t="s">
        <v>84</v>
      </c>
      <c r="B18" s="270">
        <v>8.5500000000000007</v>
      </c>
      <c r="C18" s="162"/>
    </row>
    <row r="19" spans="1:3" x14ac:dyDescent="0.3">
      <c r="A19" s="273" t="s">
        <v>46</v>
      </c>
      <c r="B19" s="270">
        <v>8.02</v>
      </c>
      <c r="C19" s="162"/>
    </row>
    <row r="20" spans="1:3" ht="15" thickBot="1" x14ac:dyDescent="0.35">
      <c r="A20" s="271" t="s">
        <v>194</v>
      </c>
      <c r="B20" s="272">
        <v>7.33</v>
      </c>
      <c r="C20" s="162"/>
    </row>
    <row r="21" spans="1:3" x14ac:dyDescent="0.3">
      <c r="A21" s="273" t="s">
        <v>36</v>
      </c>
      <c r="B21" s="270">
        <v>6.36</v>
      </c>
      <c r="C21" s="162"/>
    </row>
    <row r="22" spans="1:3" x14ac:dyDescent="0.3">
      <c r="A22" s="273" t="s">
        <v>38</v>
      </c>
      <c r="B22" s="270">
        <v>7.8</v>
      </c>
      <c r="C22" s="162"/>
    </row>
    <row r="23" spans="1:3" x14ac:dyDescent="0.3">
      <c r="A23" s="273" t="s">
        <v>39</v>
      </c>
      <c r="B23" s="270">
        <v>7.44</v>
      </c>
      <c r="C23" s="162"/>
    </row>
    <row r="24" spans="1:3" x14ac:dyDescent="0.3">
      <c r="A24" s="273" t="s">
        <v>92</v>
      </c>
      <c r="B24" s="270">
        <v>6.98</v>
      </c>
      <c r="C24" s="162"/>
    </row>
    <row r="25" spans="1:3" x14ac:dyDescent="0.3">
      <c r="A25" s="273" t="s">
        <v>41</v>
      </c>
      <c r="B25" s="270">
        <v>7.61</v>
      </c>
      <c r="C25" s="162"/>
    </row>
    <row r="26" spans="1:3" x14ac:dyDescent="0.3">
      <c r="A26" s="273" t="s">
        <v>86</v>
      </c>
      <c r="B26" s="270">
        <v>7.4</v>
      </c>
      <c r="C26" s="162"/>
    </row>
    <row r="27" spans="1:3" x14ac:dyDescent="0.3">
      <c r="A27" s="273" t="s">
        <v>87</v>
      </c>
      <c r="B27" s="270">
        <v>7.79</v>
      </c>
      <c r="C27" s="162"/>
    </row>
    <row r="28" spans="1:3" x14ac:dyDescent="0.3">
      <c r="A28" s="273" t="s">
        <v>44</v>
      </c>
      <c r="B28" s="270">
        <v>7.57</v>
      </c>
      <c r="C28" s="162"/>
    </row>
    <row r="29" spans="1:3" x14ac:dyDescent="0.3">
      <c r="A29" s="273" t="s">
        <v>45</v>
      </c>
      <c r="B29" s="270">
        <v>7.86</v>
      </c>
      <c r="C29" s="162"/>
    </row>
    <row r="30" spans="1:3" x14ac:dyDescent="0.3">
      <c r="A30" s="273" t="s">
        <v>47</v>
      </c>
      <c r="B30" s="270">
        <v>8.2100000000000009</v>
      </c>
      <c r="C30" s="162"/>
    </row>
    <row r="31" spans="1:3" ht="15" thickBot="1" x14ac:dyDescent="0.35">
      <c r="A31" s="271" t="s">
        <v>195</v>
      </c>
      <c r="B31" s="272">
        <v>7.47</v>
      </c>
      <c r="C31" s="162"/>
    </row>
    <row r="32" spans="1:3" ht="15" thickBot="1" x14ac:dyDescent="0.35">
      <c r="A32" s="274" t="s">
        <v>21</v>
      </c>
      <c r="B32" s="275">
        <v>7.43</v>
      </c>
      <c r="C32" s="162"/>
    </row>
    <row r="33" spans="1:3" x14ac:dyDescent="0.3">
      <c r="A33" s="158" t="s">
        <v>118</v>
      </c>
      <c r="B33" s="158"/>
      <c r="C33" s="187"/>
    </row>
  </sheetData>
  <mergeCells count="5">
    <mergeCell ref="A1:B1"/>
    <mergeCell ref="A2:B2"/>
    <mergeCell ref="A3:A4"/>
    <mergeCell ref="B3:B4"/>
    <mergeCell ref="A33:B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22" sqref="C22"/>
    </sheetView>
  </sheetViews>
  <sheetFormatPr baseColWidth="10" defaultRowHeight="14.4" x14ac:dyDescent="0.3"/>
  <sheetData>
    <row r="1" spans="1:4" x14ac:dyDescent="0.3">
      <c r="A1" s="276" t="s">
        <v>192</v>
      </c>
      <c r="B1" s="276"/>
      <c r="C1" s="276"/>
      <c r="D1" s="276"/>
    </row>
    <row r="2" spans="1:4" ht="14.4" customHeight="1" x14ac:dyDescent="0.3">
      <c r="A2" s="157" t="s">
        <v>196</v>
      </c>
      <c r="B2" s="157"/>
      <c r="C2" s="157"/>
      <c r="D2" s="157"/>
    </row>
    <row r="3" spans="1:4" ht="15" thickBot="1" x14ac:dyDescent="0.35">
      <c r="A3" s="249" t="s">
        <v>197</v>
      </c>
      <c r="B3" s="252" t="s">
        <v>198</v>
      </c>
      <c r="C3" s="252"/>
      <c r="D3" s="252"/>
    </row>
    <row r="4" spans="1:4" ht="15" thickBot="1" x14ac:dyDescent="0.35">
      <c r="A4" s="250"/>
      <c r="B4" s="146" t="s">
        <v>122</v>
      </c>
      <c r="C4" s="146" t="s">
        <v>123</v>
      </c>
      <c r="D4" s="146" t="s">
        <v>21</v>
      </c>
    </row>
    <row r="5" spans="1:4" ht="25.8" x14ac:dyDescent="0.3">
      <c r="A5" s="205" t="s">
        <v>199</v>
      </c>
      <c r="B5" s="95">
        <v>4.45</v>
      </c>
      <c r="C5" s="95">
        <v>4.37</v>
      </c>
      <c r="D5" s="279">
        <v>4.41</v>
      </c>
    </row>
    <row r="6" spans="1:4" x14ac:dyDescent="0.3">
      <c r="A6" s="207" t="s">
        <v>125</v>
      </c>
      <c r="B6" s="111">
        <v>2.87</v>
      </c>
      <c r="C6" s="111">
        <v>4.99</v>
      </c>
      <c r="D6" s="280">
        <v>3.91</v>
      </c>
    </row>
    <row r="7" spans="1:4" x14ac:dyDescent="0.3">
      <c r="A7" s="205" t="s">
        <v>126</v>
      </c>
      <c r="B7" s="95">
        <v>3.26</v>
      </c>
      <c r="C7" s="95">
        <v>6.3</v>
      </c>
      <c r="D7" s="279">
        <v>4.7699999999999996</v>
      </c>
    </row>
    <row r="8" spans="1:4" x14ac:dyDescent="0.3">
      <c r="A8" s="207" t="s">
        <v>127</v>
      </c>
      <c r="B8" s="111">
        <v>5.18</v>
      </c>
      <c r="C8" s="111">
        <v>6.91</v>
      </c>
      <c r="D8" s="280">
        <v>6.04</v>
      </c>
    </row>
    <row r="9" spans="1:4" x14ac:dyDescent="0.3">
      <c r="A9" s="205" t="s">
        <v>128</v>
      </c>
      <c r="B9" s="95">
        <v>10.029999999999999</v>
      </c>
      <c r="C9" s="95">
        <v>10.96</v>
      </c>
      <c r="D9" s="279">
        <v>10.52</v>
      </c>
    </row>
    <row r="10" spans="1:4" x14ac:dyDescent="0.3">
      <c r="A10" s="207" t="s">
        <v>129</v>
      </c>
      <c r="B10" s="111">
        <v>16.920000000000002</v>
      </c>
      <c r="C10" s="111">
        <v>17.27</v>
      </c>
      <c r="D10" s="280">
        <v>17.12</v>
      </c>
    </row>
    <row r="11" spans="1:4" x14ac:dyDescent="0.3">
      <c r="A11" s="205" t="s">
        <v>130</v>
      </c>
      <c r="B11" s="95">
        <v>19.55</v>
      </c>
      <c r="C11" s="95">
        <v>19.22</v>
      </c>
      <c r="D11" s="279">
        <v>19.32</v>
      </c>
    </row>
    <row r="12" spans="1:4" ht="15" thickBot="1" x14ac:dyDescent="0.35">
      <c r="A12" s="222" t="s">
        <v>21</v>
      </c>
      <c r="B12" s="281">
        <v>6.42</v>
      </c>
      <c r="C12" s="281">
        <v>8.4</v>
      </c>
      <c r="D12" s="281">
        <v>7.43</v>
      </c>
    </row>
    <row r="13" spans="1:4" ht="28.8" customHeight="1" x14ac:dyDescent="0.3">
      <c r="A13" s="282" t="s">
        <v>118</v>
      </c>
      <c r="B13" s="282"/>
      <c r="C13" s="282"/>
      <c r="D13" s="282"/>
    </row>
    <row r="14" spans="1:4" x14ac:dyDescent="0.3">
      <c r="A14" s="283" t="s">
        <v>200</v>
      </c>
      <c r="B14" s="283"/>
      <c r="C14" s="283"/>
      <c r="D14" s="283"/>
    </row>
  </sheetData>
  <mergeCells count="6">
    <mergeCell ref="A1:D1"/>
    <mergeCell ref="A2:D2"/>
    <mergeCell ref="A3:A4"/>
    <mergeCell ref="B3:D3"/>
    <mergeCell ref="A13:D13"/>
    <mergeCell ref="A14:D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60" zoomScaleNormal="60" workbookViewId="0">
      <selection activeCell="E39" sqref="E39"/>
    </sheetView>
  </sheetViews>
  <sheetFormatPr baseColWidth="10" defaultRowHeight="14.4" x14ac:dyDescent="0.3"/>
  <cols>
    <col min="1" max="1" width="30.5546875" customWidth="1"/>
  </cols>
  <sheetData>
    <row r="1" spans="1:10" x14ac:dyDescent="0.3">
      <c r="A1" s="293" t="s">
        <v>201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42" thickBot="1" x14ac:dyDescent="0.35">
      <c r="A2" s="284" t="s">
        <v>202</v>
      </c>
      <c r="B2" s="147" t="s">
        <v>203</v>
      </c>
      <c r="C2" s="147" t="s">
        <v>204</v>
      </c>
      <c r="D2" s="147" t="s">
        <v>205</v>
      </c>
      <c r="E2" s="147" t="s">
        <v>206</v>
      </c>
      <c r="F2" s="147" t="s">
        <v>207</v>
      </c>
      <c r="G2" s="147" t="s">
        <v>208</v>
      </c>
      <c r="H2" s="147" t="s">
        <v>209</v>
      </c>
      <c r="I2" s="147" t="s">
        <v>210</v>
      </c>
      <c r="J2" s="147" t="s">
        <v>211</v>
      </c>
    </row>
    <row r="3" spans="1:10" x14ac:dyDescent="0.3">
      <c r="A3" s="285" t="s">
        <v>24</v>
      </c>
      <c r="B3" s="286">
        <v>4</v>
      </c>
      <c r="C3" s="286"/>
      <c r="D3" s="286"/>
      <c r="E3" s="286"/>
      <c r="F3" s="286"/>
      <c r="G3" s="286"/>
      <c r="H3" s="286">
        <v>1</v>
      </c>
      <c r="I3" s="286"/>
      <c r="J3" s="287">
        <v>5</v>
      </c>
    </row>
    <row r="4" spans="1:10" x14ac:dyDescent="0.3">
      <c r="A4" s="288" t="s">
        <v>25</v>
      </c>
      <c r="B4" s="289">
        <v>13</v>
      </c>
      <c r="C4" s="289">
        <v>0.5</v>
      </c>
      <c r="D4" s="289">
        <v>0.5</v>
      </c>
      <c r="E4" s="289"/>
      <c r="F4" s="289">
        <v>1</v>
      </c>
      <c r="G4" s="289"/>
      <c r="H4" s="289">
        <v>5</v>
      </c>
      <c r="I4" s="289">
        <v>2</v>
      </c>
      <c r="J4" s="290">
        <v>22</v>
      </c>
    </row>
    <row r="5" spans="1:10" x14ac:dyDescent="0.3">
      <c r="A5" s="285" t="s">
        <v>26</v>
      </c>
      <c r="B5" s="286">
        <v>8</v>
      </c>
      <c r="C5" s="286"/>
      <c r="D5" s="286">
        <v>1</v>
      </c>
      <c r="E5" s="286"/>
      <c r="F5" s="286"/>
      <c r="G5" s="286"/>
      <c r="H5" s="286">
        <v>2</v>
      </c>
      <c r="I5" s="286"/>
      <c r="J5" s="287">
        <v>11</v>
      </c>
    </row>
    <row r="6" spans="1:10" x14ac:dyDescent="0.3">
      <c r="A6" s="288" t="s">
        <v>27</v>
      </c>
      <c r="B6" s="289">
        <v>4.5</v>
      </c>
      <c r="C6" s="289">
        <v>0.5</v>
      </c>
      <c r="D6" s="289"/>
      <c r="E6" s="289"/>
      <c r="F6" s="289"/>
      <c r="G6" s="289"/>
      <c r="H6" s="289">
        <v>1</v>
      </c>
      <c r="I6" s="289"/>
      <c r="J6" s="290">
        <v>6</v>
      </c>
    </row>
    <row r="7" spans="1:10" x14ac:dyDescent="0.3">
      <c r="A7" s="285" t="s">
        <v>81</v>
      </c>
      <c r="B7" s="286">
        <v>11</v>
      </c>
      <c r="C7" s="286">
        <v>0.5</v>
      </c>
      <c r="D7" s="286">
        <v>0.5</v>
      </c>
      <c r="E7" s="286">
        <v>1</v>
      </c>
      <c r="F7" s="286"/>
      <c r="G7" s="286"/>
      <c r="H7" s="286">
        <v>3</v>
      </c>
      <c r="I7" s="286"/>
      <c r="J7" s="287">
        <v>16</v>
      </c>
    </row>
    <row r="8" spans="1:10" x14ac:dyDescent="0.3">
      <c r="A8" s="288" t="s">
        <v>60</v>
      </c>
      <c r="B8" s="289">
        <v>7</v>
      </c>
      <c r="C8" s="289">
        <v>5</v>
      </c>
      <c r="D8" s="289">
        <v>1</v>
      </c>
      <c r="E8" s="289"/>
      <c r="F8" s="289"/>
      <c r="G8" s="289"/>
      <c r="H8" s="289">
        <v>2</v>
      </c>
      <c r="I8" s="289">
        <v>3</v>
      </c>
      <c r="J8" s="290">
        <v>18</v>
      </c>
    </row>
    <row r="9" spans="1:10" x14ac:dyDescent="0.3">
      <c r="A9" s="285" t="s">
        <v>61</v>
      </c>
      <c r="B9" s="286">
        <v>8</v>
      </c>
      <c r="C9" s="286">
        <v>3.5</v>
      </c>
      <c r="D9" s="286">
        <v>2.5</v>
      </c>
      <c r="E9" s="286"/>
      <c r="F9" s="286"/>
      <c r="G9" s="286">
        <v>1</v>
      </c>
      <c r="H9" s="286">
        <v>13</v>
      </c>
      <c r="I9" s="286"/>
      <c r="J9" s="287">
        <v>28</v>
      </c>
    </row>
    <row r="10" spans="1:10" x14ac:dyDescent="0.3">
      <c r="A10" s="288" t="s">
        <v>31</v>
      </c>
      <c r="B10" s="289">
        <v>1</v>
      </c>
      <c r="C10" s="289">
        <v>0.5</v>
      </c>
      <c r="D10" s="289"/>
      <c r="E10" s="289"/>
      <c r="F10" s="289"/>
      <c r="G10" s="289"/>
      <c r="H10" s="289">
        <v>0.5</v>
      </c>
      <c r="I10" s="289"/>
      <c r="J10" s="290">
        <v>2</v>
      </c>
    </row>
    <row r="11" spans="1:10" x14ac:dyDescent="0.3">
      <c r="A11" s="285" t="s">
        <v>62</v>
      </c>
      <c r="B11" s="286">
        <v>11</v>
      </c>
      <c r="C11" s="286">
        <v>3</v>
      </c>
      <c r="D11" s="286">
        <v>1</v>
      </c>
      <c r="E11" s="286"/>
      <c r="F11" s="286"/>
      <c r="G11" s="286"/>
      <c r="H11" s="286">
        <v>5</v>
      </c>
      <c r="I11" s="286"/>
      <c r="J11" s="287">
        <v>20</v>
      </c>
    </row>
    <row r="12" spans="1:10" x14ac:dyDescent="0.3">
      <c r="A12" s="288" t="s">
        <v>83</v>
      </c>
      <c r="B12" s="289">
        <v>7</v>
      </c>
      <c r="C12" s="289">
        <v>3</v>
      </c>
      <c r="D12" s="289">
        <v>1</v>
      </c>
      <c r="E12" s="289"/>
      <c r="F12" s="289"/>
      <c r="G12" s="289"/>
      <c r="H12" s="289">
        <v>3</v>
      </c>
      <c r="I12" s="289">
        <v>4</v>
      </c>
      <c r="J12" s="290">
        <v>18</v>
      </c>
    </row>
    <row r="13" spans="1:10" x14ac:dyDescent="0.3">
      <c r="A13" s="285" t="s">
        <v>34</v>
      </c>
      <c r="B13" s="286">
        <v>5</v>
      </c>
      <c r="C13" s="286"/>
      <c r="D13" s="286"/>
      <c r="E13" s="286"/>
      <c r="F13" s="286"/>
      <c r="G13" s="286"/>
      <c r="H13" s="286">
        <v>1</v>
      </c>
      <c r="I13" s="286"/>
      <c r="J13" s="287">
        <v>6</v>
      </c>
    </row>
    <row r="14" spans="1:10" x14ac:dyDescent="0.3">
      <c r="A14" s="288" t="s">
        <v>35</v>
      </c>
      <c r="B14" s="289">
        <v>4</v>
      </c>
      <c r="C14" s="289">
        <v>0.5</v>
      </c>
      <c r="D14" s="289">
        <v>0.5</v>
      </c>
      <c r="E14" s="289"/>
      <c r="F14" s="289"/>
      <c r="G14" s="289"/>
      <c r="H14" s="289">
        <v>1</v>
      </c>
      <c r="I14" s="289"/>
      <c r="J14" s="290">
        <v>6</v>
      </c>
    </row>
    <row r="15" spans="1:10" x14ac:dyDescent="0.3">
      <c r="A15" s="285" t="s">
        <v>36</v>
      </c>
      <c r="B15" s="286">
        <v>4</v>
      </c>
      <c r="C15" s="286"/>
      <c r="D15" s="286"/>
      <c r="E15" s="286"/>
      <c r="F15" s="286"/>
      <c r="G15" s="286"/>
      <c r="H15" s="286">
        <v>1</v>
      </c>
      <c r="I15" s="286">
        <v>2</v>
      </c>
      <c r="J15" s="287">
        <v>7</v>
      </c>
    </row>
    <row r="16" spans="1:10" x14ac:dyDescent="0.3">
      <c r="A16" s="288" t="s">
        <v>84</v>
      </c>
      <c r="B16" s="289">
        <v>3</v>
      </c>
      <c r="C16" s="289">
        <v>1</v>
      </c>
      <c r="D16" s="289"/>
      <c r="E16" s="289"/>
      <c r="F16" s="289"/>
      <c r="G16" s="289">
        <v>1</v>
      </c>
      <c r="H16" s="289">
        <v>1</v>
      </c>
      <c r="I16" s="289"/>
      <c r="J16" s="290">
        <v>6</v>
      </c>
    </row>
    <row r="17" spans="1:10" x14ac:dyDescent="0.3">
      <c r="A17" s="285" t="s">
        <v>38</v>
      </c>
      <c r="B17" s="286">
        <v>10</v>
      </c>
      <c r="C17" s="286"/>
      <c r="D17" s="286">
        <v>1</v>
      </c>
      <c r="E17" s="286">
        <v>1</v>
      </c>
      <c r="F17" s="286">
        <v>1</v>
      </c>
      <c r="G17" s="286"/>
      <c r="H17" s="286">
        <v>1</v>
      </c>
      <c r="I17" s="286"/>
      <c r="J17" s="287">
        <v>14</v>
      </c>
    </row>
    <row r="18" spans="1:10" x14ac:dyDescent="0.3">
      <c r="A18" s="288" t="s">
        <v>39</v>
      </c>
      <c r="B18" s="289">
        <v>8.5</v>
      </c>
      <c r="C18" s="289"/>
      <c r="D18" s="289">
        <v>1</v>
      </c>
      <c r="E18" s="289"/>
      <c r="F18" s="289">
        <v>0.5</v>
      </c>
      <c r="G18" s="289"/>
      <c r="H18" s="289">
        <v>2</v>
      </c>
      <c r="I18" s="289"/>
      <c r="J18" s="290">
        <v>12</v>
      </c>
    </row>
    <row r="19" spans="1:10" x14ac:dyDescent="0.3">
      <c r="A19" s="285" t="s">
        <v>171</v>
      </c>
      <c r="B19" s="286">
        <v>6</v>
      </c>
      <c r="C19" s="286">
        <v>4.5</v>
      </c>
      <c r="D19" s="286">
        <v>0.5</v>
      </c>
      <c r="E19" s="286"/>
      <c r="F19" s="286"/>
      <c r="G19" s="286"/>
      <c r="H19" s="286">
        <v>2</v>
      </c>
      <c r="I19" s="286"/>
      <c r="J19" s="287">
        <v>13</v>
      </c>
    </row>
    <row r="20" spans="1:10" x14ac:dyDescent="0.3">
      <c r="A20" s="288" t="s">
        <v>41</v>
      </c>
      <c r="B20" s="289">
        <v>7</v>
      </c>
      <c r="C20" s="289">
        <v>1</v>
      </c>
      <c r="D20" s="289">
        <v>1</v>
      </c>
      <c r="E20" s="289">
        <v>1</v>
      </c>
      <c r="F20" s="289"/>
      <c r="G20" s="289"/>
      <c r="H20" s="289">
        <v>1</v>
      </c>
      <c r="I20" s="289"/>
      <c r="J20" s="290">
        <v>11</v>
      </c>
    </row>
    <row r="21" spans="1:10" x14ac:dyDescent="0.3">
      <c r="A21" s="285" t="s">
        <v>93</v>
      </c>
      <c r="B21" s="286">
        <v>9.5</v>
      </c>
      <c r="C21" s="286">
        <v>6</v>
      </c>
      <c r="D21" s="286">
        <v>0.5</v>
      </c>
      <c r="E21" s="286"/>
      <c r="F21" s="286"/>
      <c r="G21" s="286"/>
      <c r="H21" s="286">
        <v>4</v>
      </c>
      <c r="I21" s="286">
        <v>2</v>
      </c>
      <c r="J21" s="287">
        <v>22</v>
      </c>
    </row>
    <row r="22" spans="1:10" x14ac:dyDescent="0.3">
      <c r="A22" s="288" t="s">
        <v>94</v>
      </c>
      <c r="B22" s="289">
        <v>6</v>
      </c>
      <c r="C22" s="289">
        <v>2</v>
      </c>
      <c r="D22" s="289">
        <v>1</v>
      </c>
      <c r="E22" s="289">
        <v>2</v>
      </c>
      <c r="F22" s="289"/>
      <c r="G22" s="289"/>
      <c r="H22" s="289">
        <v>2</v>
      </c>
      <c r="I22" s="289"/>
      <c r="J22" s="290">
        <v>13</v>
      </c>
    </row>
    <row r="23" spans="1:10" x14ac:dyDescent="0.3">
      <c r="A23" s="285" t="s">
        <v>44</v>
      </c>
      <c r="B23" s="286">
        <v>5</v>
      </c>
      <c r="C23" s="286"/>
      <c r="D23" s="286"/>
      <c r="E23" s="286"/>
      <c r="F23" s="286"/>
      <c r="G23" s="286"/>
      <c r="H23" s="286">
        <v>1</v>
      </c>
      <c r="I23" s="286"/>
      <c r="J23" s="287">
        <v>6</v>
      </c>
    </row>
    <row r="24" spans="1:10" x14ac:dyDescent="0.3">
      <c r="A24" s="288" t="s">
        <v>45</v>
      </c>
      <c r="B24" s="289">
        <v>2</v>
      </c>
      <c r="C24" s="289">
        <v>0.5</v>
      </c>
      <c r="D24" s="289"/>
      <c r="E24" s="289"/>
      <c r="F24" s="289"/>
      <c r="G24" s="289"/>
      <c r="H24" s="289">
        <v>0.5</v>
      </c>
      <c r="I24" s="289"/>
      <c r="J24" s="290">
        <v>3</v>
      </c>
    </row>
    <row r="25" spans="1:10" x14ac:dyDescent="0.3">
      <c r="A25" s="285" t="s">
        <v>46</v>
      </c>
      <c r="B25" s="286">
        <v>5</v>
      </c>
      <c r="C25" s="286">
        <v>1.5</v>
      </c>
      <c r="D25" s="286">
        <v>0.5</v>
      </c>
      <c r="E25" s="286"/>
      <c r="F25" s="286"/>
      <c r="G25" s="286"/>
      <c r="H25" s="286">
        <v>1</v>
      </c>
      <c r="I25" s="286">
        <v>1</v>
      </c>
      <c r="J25" s="287">
        <v>9</v>
      </c>
    </row>
    <row r="26" spans="1:10" x14ac:dyDescent="0.3">
      <c r="A26" s="288" t="s">
        <v>47</v>
      </c>
      <c r="B26" s="289">
        <v>4</v>
      </c>
      <c r="C26" s="289">
        <v>1</v>
      </c>
      <c r="D26" s="289"/>
      <c r="E26" s="289">
        <v>0.5</v>
      </c>
      <c r="F26" s="289"/>
      <c r="G26" s="289"/>
      <c r="H26" s="289">
        <v>0.5</v>
      </c>
      <c r="I26" s="289"/>
      <c r="J26" s="290">
        <v>6</v>
      </c>
    </row>
    <row r="27" spans="1:10" ht="15" thickBot="1" x14ac:dyDescent="0.35">
      <c r="A27" s="291" t="s">
        <v>211</v>
      </c>
      <c r="B27" s="292">
        <v>153.5</v>
      </c>
      <c r="C27" s="292">
        <v>34.5</v>
      </c>
      <c r="D27" s="292">
        <v>13.5</v>
      </c>
      <c r="E27" s="292">
        <v>5.5</v>
      </c>
      <c r="F27" s="292">
        <v>2.5</v>
      </c>
      <c r="G27" s="292">
        <v>2</v>
      </c>
      <c r="H27" s="292">
        <v>54.5</v>
      </c>
      <c r="I27" s="292">
        <v>14</v>
      </c>
      <c r="J27" s="292">
        <v>280</v>
      </c>
    </row>
    <row r="28" spans="1:10" x14ac:dyDescent="0.3">
      <c r="A28" s="294" t="s">
        <v>212</v>
      </c>
    </row>
    <row r="29" spans="1:10" ht="39.6" customHeight="1" x14ac:dyDescent="0.3">
      <c r="A29" s="295" t="s">
        <v>213</v>
      </c>
      <c r="B29" s="295"/>
      <c r="C29" s="295"/>
      <c r="D29" s="295"/>
      <c r="E29" s="295"/>
      <c r="F29" s="295"/>
      <c r="G29" s="295"/>
      <c r="H29" s="295"/>
      <c r="I29" s="295"/>
      <c r="J29" s="295"/>
    </row>
    <row r="30" spans="1:10" x14ac:dyDescent="0.3">
      <c r="A30" s="295" t="s">
        <v>214</v>
      </c>
      <c r="B30" s="295"/>
      <c r="C30" s="295"/>
      <c r="D30" s="295"/>
      <c r="E30" s="295"/>
      <c r="F30" s="295"/>
      <c r="G30" s="295"/>
      <c r="H30" s="295"/>
      <c r="I30" s="295"/>
      <c r="J30" s="295"/>
    </row>
  </sheetData>
  <mergeCells count="3">
    <mergeCell ref="A1:J1"/>
    <mergeCell ref="A29:J29"/>
    <mergeCell ref="A30:J3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8" sqref="A18"/>
    </sheetView>
  </sheetViews>
  <sheetFormatPr baseColWidth="10" defaultRowHeight="14.4" x14ac:dyDescent="0.3"/>
  <cols>
    <col min="1" max="1" width="19.109375" customWidth="1"/>
    <col min="3" max="3" width="15.5546875" customWidth="1"/>
  </cols>
  <sheetData>
    <row r="1" spans="1:3" x14ac:dyDescent="0.3">
      <c r="A1" s="82" t="s">
        <v>215</v>
      </c>
      <c r="B1" s="82"/>
      <c r="C1" s="82"/>
    </row>
    <row r="2" spans="1:3" ht="15" thickBot="1" x14ac:dyDescent="0.35">
      <c r="A2" s="147" t="s">
        <v>216</v>
      </c>
      <c r="B2" s="147" t="s">
        <v>217</v>
      </c>
      <c r="C2" s="147" t="s">
        <v>218</v>
      </c>
    </row>
    <row r="3" spans="1:3" x14ac:dyDescent="0.3">
      <c r="A3" s="296">
        <v>2011</v>
      </c>
      <c r="B3" s="297">
        <v>316981</v>
      </c>
      <c r="C3" s="296"/>
    </row>
    <row r="4" spans="1:3" x14ac:dyDescent="0.3">
      <c r="A4" s="298">
        <v>2012</v>
      </c>
      <c r="B4" s="299">
        <v>317557</v>
      </c>
      <c r="C4" s="300">
        <v>2E-3</v>
      </c>
    </row>
    <row r="5" spans="1:3" x14ac:dyDescent="0.3">
      <c r="A5" s="301">
        <v>2013</v>
      </c>
      <c r="B5" s="302">
        <v>324602</v>
      </c>
      <c r="C5" s="303">
        <v>2.2200000000000001E-2</v>
      </c>
    </row>
    <row r="6" spans="1:3" x14ac:dyDescent="0.3">
      <c r="A6" s="298">
        <v>2014</v>
      </c>
      <c r="B6" s="299">
        <v>320197</v>
      </c>
      <c r="C6" s="300">
        <v>-1.3599999999999999E-2</v>
      </c>
    </row>
    <row r="7" spans="1:3" x14ac:dyDescent="0.3">
      <c r="A7" s="301">
        <v>2015</v>
      </c>
      <c r="B7" s="302">
        <v>353347</v>
      </c>
      <c r="C7" s="303">
        <v>0.10349999999999999</v>
      </c>
    </row>
    <row r="8" spans="1:3" x14ac:dyDescent="0.3">
      <c r="A8" s="298">
        <v>2016</v>
      </c>
      <c r="B8" s="299">
        <v>360426</v>
      </c>
      <c r="C8" s="300">
        <v>0.02</v>
      </c>
    </row>
    <row r="9" spans="1:3" x14ac:dyDescent="0.3">
      <c r="A9" s="301">
        <v>2017</v>
      </c>
      <c r="B9" s="302">
        <v>377712</v>
      </c>
      <c r="C9" s="303">
        <v>4.8000000000000001E-2</v>
      </c>
    </row>
    <row r="10" spans="1:3" x14ac:dyDescent="0.3">
      <c r="A10" s="298">
        <v>2018</v>
      </c>
      <c r="B10" s="299">
        <v>398093</v>
      </c>
      <c r="C10" s="300">
        <v>5.3999999999999999E-2</v>
      </c>
    </row>
    <row r="11" spans="1:3" x14ac:dyDescent="0.3">
      <c r="A11" s="304" t="s">
        <v>219</v>
      </c>
      <c r="B11" s="162"/>
      <c r="C11" s="162"/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15" sqref="A15"/>
    </sheetView>
  </sheetViews>
  <sheetFormatPr baseColWidth="10" defaultRowHeight="14.4" x14ac:dyDescent="0.3"/>
  <cols>
    <col min="1" max="1" width="21.88671875" customWidth="1"/>
    <col min="5" max="5" width="17.88671875" customWidth="1"/>
  </cols>
  <sheetData>
    <row r="1" spans="1:5" x14ac:dyDescent="0.3">
      <c r="A1" s="312" t="s">
        <v>220</v>
      </c>
      <c r="B1" s="313"/>
      <c r="C1" s="313"/>
      <c r="D1" s="313"/>
      <c r="E1" s="314"/>
    </row>
    <row r="2" spans="1:5" ht="15" thickBot="1" x14ac:dyDescent="0.35">
      <c r="A2" s="147" t="s">
        <v>220</v>
      </c>
      <c r="B2" s="147" t="s">
        <v>217</v>
      </c>
      <c r="C2" s="147" t="s">
        <v>221</v>
      </c>
      <c r="D2" s="147" t="s">
        <v>222</v>
      </c>
      <c r="E2" s="147" t="s">
        <v>223</v>
      </c>
    </row>
    <row r="3" spans="1:5" x14ac:dyDescent="0.3">
      <c r="A3" s="142" t="s">
        <v>224</v>
      </c>
      <c r="B3" s="297">
        <v>339088</v>
      </c>
      <c r="C3" s="305">
        <v>0.8518</v>
      </c>
      <c r="D3" s="306">
        <v>153.5</v>
      </c>
      <c r="E3" s="307">
        <v>2209</v>
      </c>
    </row>
    <row r="4" spans="1:5" x14ac:dyDescent="0.3">
      <c r="A4" s="308" t="s">
        <v>225</v>
      </c>
      <c r="B4" s="299">
        <v>47337</v>
      </c>
      <c r="C4" s="300">
        <v>0.11890000000000001</v>
      </c>
      <c r="D4" s="298">
        <v>48</v>
      </c>
      <c r="E4" s="298">
        <v>986</v>
      </c>
    </row>
    <row r="5" spans="1:5" x14ac:dyDescent="0.3">
      <c r="A5" s="142" t="s">
        <v>226</v>
      </c>
      <c r="B5" s="297">
        <v>11648</v>
      </c>
      <c r="C5" s="305">
        <v>2.93E-2</v>
      </c>
      <c r="D5" s="306">
        <v>5.5</v>
      </c>
      <c r="E5" s="307">
        <v>2118</v>
      </c>
    </row>
    <row r="6" spans="1:5" ht="15" thickBot="1" x14ac:dyDescent="0.35">
      <c r="A6" s="309" t="s">
        <v>99</v>
      </c>
      <c r="B6" s="310">
        <v>398073</v>
      </c>
      <c r="C6" s="311"/>
      <c r="D6" s="311"/>
      <c r="E6" s="311"/>
    </row>
    <row r="7" spans="1:5" x14ac:dyDescent="0.3">
      <c r="A7" s="127" t="s">
        <v>227</v>
      </c>
      <c r="B7" s="162"/>
      <c r="C7" s="162"/>
      <c r="D7" s="162"/>
      <c r="E7" s="162"/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A37" sqref="A37"/>
    </sheetView>
  </sheetViews>
  <sheetFormatPr baseColWidth="10" defaultRowHeight="14.4" x14ac:dyDescent="0.3"/>
  <cols>
    <col min="1" max="1" width="29.109375" customWidth="1"/>
  </cols>
  <sheetData>
    <row r="1" spans="1:6" x14ac:dyDescent="0.3">
      <c r="A1" s="82" t="s">
        <v>228</v>
      </c>
      <c r="B1" s="82"/>
      <c r="C1" s="82"/>
      <c r="D1" s="82"/>
      <c r="E1" s="82"/>
      <c r="F1" s="315"/>
    </row>
    <row r="2" spans="1:6" ht="29.4" thickBot="1" x14ac:dyDescent="0.35">
      <c r="A2" s="316" t="s">
        <v>229</v>
      </c>
      <c r="B2" s="317" t="s">
        <v>230</v>
      </c>
      <c r="C2" s="317" t="s">
        <v>231</v>
      </c>
      <c r="D2" s="317" t="s">
        <v>232</v>
      </c>
      <c r="E2" s="317" t="s">
        <v>233</v>
      </c>
      <c r="F2" s="317" t="s">
        <v>234</v>
      </c>
    </row>
    <row r="3" spans="1:6" x14ac:dyDescent="0.3">
      <c r="A3" s="318" t="s">
        <v>24</v>
      </c>
      <c r="B3" s="319">
        <v>6800</v>
      </c>
      <c r="C3" s="319">
        <v>92507</v>
      </c>
      <c r="D3" s="320">
        <v>4</v>
      </c>
      <c r="E3" s="320">
        <v>7.35</v>
      </c>
      <c r="F3" s="319">
        <v>1700</v>
      </c>
    </row>
    <row r="4" spans="1:6" x14ac:dyDescent="0.3">
      <c r="A4" s="321" t="s">
        <v>25</v>
      </c>
      <c r="B4" s="97">
        <v>28798</v>
      </c>
      <c r="C4" s="97">
        <v>281184</v>
      </c>
      <c r="D4" s="95">
        <v>13</v>
      </c>
      <c r="E4" s="95">
        <v>10.24</v>
      </c>
      <c r="F4" s="97">
        <v>2215</v>
      </c>
    </row>
    <row r="5" spans="1:6" x14ac:dyDescent="0.3">
      <c r="A5" s="318" t="s">
        <v>26</v>
      </c>
      <c r="B5" s="319">
        <v>17153</v>
      </c>
      <c r="C5" s="319">
        <v>186572</v>
      </c>
      <c r="D5" s="320">
        <v>8</v>
      </c>
      <c r="E5" s="320">
        <v>9.19</v>
      </c>
      <c r="F5" s="319">
        <v>2144</v>
      </c>
    </row>
    <row r="6" spans="1:6" x14ac:dyDescent="0.3">
      <c r="A6" s="321" t="s">
        <v>27</v>
      </c>
      <c r="B6" s="97">
        <v>12720</v>
      </c>
      <c r="C6" s="97">
        <v>151274</v>
      </c>
      <c r="D6" s="95">
        <v>5</v>
      </c>
      <c r="E6" s="95">
        <v>8.41</v>
      </c>
      <c r="F6" s="97">
        <v>2827</v>
      </c>
    </row>
    <row r="7" spans="1:6" x14ac:dyDescent="0.3">
      <c r="A7" s="318" t="s">
        <v>81</v>
      </c>
      <c r="B7" s="319">
        <v>24374</v>
      </c>
      <c r="C7" s="319">
        <v>344538</v>
      </c>
      <c r="D7" s="320">
        <v>11</v>
      </c>
      <c r="E7" s="320">
        <v>7.07</v>
      </c>
      <c r="F7" s="319">
        <v>2216</v>
      </c>
    </row>
    <row r="8" spans="1:6" x14ac:dyDescent="0.3">
      <c r="A8" s="321" t="s">
        <v>60</v>
      </c>
      <c r="B8" s="97">
        <v>20774</v>
      </c>
      <c r="C8" s="97">
        <v>316981</v>
      </c>
      <c r="D8" s="95">
        <v>7</v>
      </c>
      <c r="E8" s="95">
        <v>6.55</v>
      </c>
      <c r="F8" s="97">
        <v>2968</v>
      </c>
    </row>
    <row r="9" spans="1:6" x14ac:dyDescent="0.3">
      <c r="A9" s="318" t="s">
        <v>61</v>
      </c>
      <c r="B9" s="319">
        <v>21237</v>
      </c>
      <c r="C9" s="319">
        <v>285066</v>
      </c>
      <c r="D9" s="320">
        <v>8</v>
      </c>
      <c r="E9" s="320">
        <v>7.45</v>
      </c>
      <c r="F9" s="319">
        <v>2655</v>
      </c>
    </row>
    <row r="10" spans="1:6" x14ac:dyDescent="0.3">
      <c r="A10" s="321" t="s">
        <v>31</v>
      </c>
      <c r="B10" s="97">
        <v>3177</v>
      </c>
      <c r="C10" s="97">
        <v>51746</v>
      </c>
      <c r="D10" s="95">
        <v>1</v>
      </c>
      <c r="E10" s="95">
        <v>6.14</v>
      </c>
      <c r="F10" s="97">
        <v>3177</v>
      </c>
    </row>
    <row r="11" spans="1:6" x14ac:dyDescent="0.3">
      <c r="A11" s="318" t="s">
        <v>62</v>
      </c>
      <c r="B11" s="319">
        <v>31400</v>
      </c>
      <c r="C11" s="319">
        <v>360488</v>
      </c>
      <c r="D11" s="320">
        <v>11</v>
      </c>
      <c r="E11" s="320">
        <v>8.7100000000000009</v>
      </c>
      <c r="F11" s="319">
        <v>2855</v>
      </c>
    </row>
    <row r="12" spans="1:6" x14ac:dyDescent="0.3">
      <c r="A12" s="321" t="s">
        <v>83</v>
      </c>
      <c r="B12" s="97">
        <v>15088</v>
      </c>
      <c r="C12" s="97">
        <v>278345</v>
      </c>
      <c r="D12" s="95">
        <v>7</v>
      </c>
      <c r="E12" s="95">
        <v>5.42</v>
      </c>
      <c r="F12" s="97">
        <v>2155</v>
      </c>
    </row>
    <row r="13" spans="1:6" x14ac:dyDescent="0.3">
      <c r="A13" s="318" t="s">
        <v>34</v>
      </c>
      <c r="B13" s="319">
        <v>13262</v>
      </c>
      <c r="C13" s="319">
        <v>258394</v>
      </c>
      <c r="D13" s="320">
        <v>5</v>
      </c>
      <c r="E13" s="320">
        <v>5.13</v>
      </c>
      <c r="F13" s="319">
        <v>2652</v>
      </c>
    </row>
    <row r="14" spans="1:6" x14ac:dyDescent="0.3">
      <c r="A14" s="321" t="s">
        <v>35</v>
      </c>
      <c r="B14" s="97">
        <v>8584</v>
      </c>
      <c r="C14" s="97">
        <v>176957</v>
      </c>
      <c r="D14" s="95">
        <v>4</v>
      </c>
      <c r="E14" s="95">
        <v>4.8499999999999996</v>
      </c>
      <c r="F14" s="97">
        <v>2146</v>
      </c>
    </row>
    <row r="15" spans="1:6" x14ac:dyDescent="0.3">
      <c r="A15" s="318" t="s">
        <v>36</v>
      </c>
      <c r="B15" s="319">
        <v>8963</v>
      </c>
      <c r="C15" s="319">
        <v>168808</v>
      </c>
      <c r="D15" s="320">
        <v>4</v>
      </c>
      <c r="E15" s="320">
        <v>5.31</v>
      </c>
      <c r="F15" s="319">
        <v>2241</v>
      </c>
    </row>
    <row r="16" spans="1:6" x14ac:dyDescent="0.3">
      <c r="A16" s="321" t="s">
        <v>84</v>
      </c>
      <c r="B16" s="97">
        <v>7909</v>
      </c>
      <c r="C16" s="97">
        <v>194741</v>
      </c>
      <c r="D16" s="95">
        <v>3</v>
      </c>
      <c r="E16" s="95">
        <v>4.0599999999999996</v>
      </c>
      <c r="F16" s="97">
        <v>2636</v>
      </c>
    </row>
    <row r="17" spans="1:6" x14ac:dyDescent="0.3">
      <c r="A17" s="318" t="s">
        <v>38</v>
      </c>
      <c r="B17" s="319">
        <v>21357</v>
      </c>
      <c r="C17" s="319">
        <v>136789</v>
      </c>
      <c r="D17" s="320">
        <v>10</v>
      </c>
      <c r="E17" s="320">
        <v>15.61</v>
      </c>
      <c r="F17" s="319">
        <v>2136</v>
      </c>
    </row>
    <row r="18" spans="1:6" x14ac:dyDescent="0.3">
      <c r="A18" s="321" t="s">
        <v>39</v>
      </c>
      <c r="B18" s="97">
        <v>27037</v>
      </c>
      <c r="C18" s="97">
        <v>181914</v>
      </c>
      <c r="D18" s="95">
        <v>9</v>
      </c>
      <c r="E18" s="95">
        <v>14.86</v>
      </c>
      <c r="F18" s="97">
        <v>3181</v>
      </c>
    </row>
    <row r="19" spans="1:6" x14ac:dyDescent="0.3">
      <c r="A19" s="318" t="s">
        <v>171</v>
      </c>
      <c r="B19" s="319">
        <v>17871</v>
      </c>
      <c r="C19" s="319">
        <v>220965</v>
      </c>
      <c r="D19" s="320">
        <v>6</v>
      </c>
      <c r="E19" s="320">
        <v>8.09</v>
      </c>
      <c r="F19" s="319">
        <v>2979</v>
      </c>
    </row>
    <row r="20" spans="1:6" x14ac:dyDescent="0.3">
      <c r="A20" s="321" t="s">
        <v>41</v>
      </c>
      <c r="B20" s="97">
        <v>14876</v>
      </c>
      <c r="C20" s="97">
        <v>189585</v>
      </c>
      <c r="D20" s="95">
        <v>7</v>
      </c>
      <c r="E20" s="95">
        <v>7.85</v>
      </c>
      <c r="F20" s="97">
        <v>2125</v>
      </c>
    </row>
    <row r="21" spans="1:6" x14ac:dyDescent="0.3">
      <c r="A21" s="318" t="s">
        <v>93</v>
      </c>
      <c r="B21" s="319">
        <v>29981</v>
      </c>
      <c r="C21" s="319">
        <v>274217</v>
      </c>
      <c r="D21" s="320">
        <v>10</v>
      </c>
      <c r="E21" s="320">
        <v>10.93</v>
      </c>
      <c r="F21" s="319">
        <v>3156</v>
      </c>
    </row>
    <row r="22" spans="1:6" x14ac:dyDescent="0.3">
      <c r="A22" s="321" t="s">
        <v>94</v>
      </c>
      <c r="B22" s="97">
        <v>14435</v>
      </c>
      <c r="C22" s="97">
        <v>165692</v>
      </c>
      <c r="D22" s="95">
        <v>6</v>
      </c>
      <c r="E22" s="95">
        <v>8.7100000000000009</v>
      </c>
      <c r="F22" s="97">
        <v>2406</v>
      </c>
    </row>
    <row r="23" spans="1:6" x14ac:dyDescent="0.3">
      <c r="A23" s="318" t="s">
        <v>44</v>
      </c>
      <c r="B23" s="319">
        <v>8106</v>
      </c>
      <c r="C23" s="319">
        <v>167546</v>
      </c>
      <c r="D23" s="320">
        <v>5</v>
      </c>
      <c r="E23" s="320">
        <v>4.84</v>
      </c>
      <c r="F23" s="319">
        <v>1621</v>
      </c>
    </row>
    <row r="24" spans="1:6" x14ac:dyDescent="0.3">
      <c r="A24" s="321" t="s">
        <v>45</v>
      </c>
      <c r="B24" s="97">
        <v>8322</v>
      </c>
      <c r="C24" s="97">
        <v>182739</v>
      </c>
      <c r="D24" s="95">
        <v>2</v>
      </c>
      <c r="E24" s="95">
        <v>4.55</v>
      </c>
      <c r="F24" s="97">
        <v>4161</v>
      </c>
    </row>
    <row r="25" spans="1:6" x14ac:dyDescent="0.3">
      <c r="A25" s="318" t="s">
        <v>46</v>
      </c>
      <c r="B25" s="319">
        <v>17679</v>
      </c>
      <c r="C25" s="319">
        <v>205202</v>
      </c>
      <c r="D25" s="320">
        <v>5</v>
      </c>
      <c r="E25" s="320">
        <v>8.6199999999999992</v>
      </c>
      <c r="F25" s="319">
        <v>3536</v>
      </c>
    </row>
    <row r="26" spans="1:6" x14ac:dyDescent="0.3">
      <c r="A26" s="321" t="s">
        <v>47</v>
      </c>
      <c r="B26" s="97">
        <v>18170</v>
      </c>
      <c r="C26" s="97">
        <v>155311</v>
      </c>
      <c r="D26" s="95">
        <v>4</v>
      </c>
      <c r="E26" s="95">
        <v>11.7</v>
      </c>
      <c r="F26" s="97">
        <v>4543</v>
      </c>
    </row>
    <row r="27" spans="1:6" ht="15" thickBot="1" x14ac:dyDescent="0.35">
      <c r="A27" s="322" t="s">
        <v>211</v>
      </c>
      <c r="B27" s="323">
        <v>398073</v>
      </c>
      <c r="C27" s="323">
        <v>5027561</v>
      </c>
      <c r="D27" s="324">
        <v>154</v>
      </c>
      <c r="E27" s="324">
        <v>7.92</v>
      </c>
      <c r="F27" s="323">
        <v>2593</v>
      </c>
    </row>
    <row r="28" spans="1:6" x14ac:dyDescent="0.3">
      <c r="A28" s="127" t="s">
        <v>227</v>
      </c>
      <c r="B28" s="162"/>
      <c r="C28" s="162"/>
      <c r="D28" s="162"/>
      <c r="E28" s="162"/>
      <c r="F28" s="162"/>
    </row>
  </sheetData>
  <mergeCells count="1"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22" sqref="D22"/>
    </sheetView>
  </sheetViews>
  <sheetFormatPr baseColWidth="10" defaultRowHeight="14.4" x14ac:dyDescent="0.3"/>
  <cols>
    <col min="1" max="1" width="33.109375" customWidth="1"/>
  </cols>
  <sheetData>
    <row r="1" spans="1:6" x14ac:dyDescent="0.3">
      <c r="A1" s="82" t="s">
        <v>235</v>
      </c>
      <c r="B1" s="82"/>
      <c r="C1" s="82"/>
      <c r="D1" s="82"/>
      <c r="E1" s="82"/>
      <c r="F1" s="82"/>
    </row>
    <row r="2" spans="1:6" ht="24.6" thickBot="1" x14ac:dyDescent="0.35">
      <c r="A2" s="284" t="s">
        <v>236</v>
      </c>
      <c r="B2" s="325" t="s">
        <v>217</v>
      </c>
      <c r="C2" s="203" t="s">
        <v>221</v>
      </c>
      <c r="D2" s="203" t="s">
        <v>237</v>
      </c>
      <c r="E2" s="203" t="s">
        <v>238</v>
      </c>
      <c r="F2" s="203" t="s">
        <v>239</v>
      </c>
    </row>
    <row r="3" spans="1:6" x14ac:dyDescent="0.3">
      <c r="A3" s="326" t="s">
        <v>240</v>
      </c>
      <c r="B3" s="327">
        <v>122956</v>
      </c>
      <c r="C3" s="328">
        <v>0.26840000000000003</v>
      </c>
      <c r="D3" s="327">
        <v>2611083</v>
      </c>
      <c r="E3" s="328">
        <v>4.7100000000000003E-2</v>
      </c>
      <c r="F3" s="329">
        <v>21</v>
      </c>
    </row>
    <row r="4" spans="1:6" x14ac:dyDescent="0.3">
      <c r="A4" s="330" t="s">
        <v>241</v>
      </c>
      <c r="B4" s="331">
        <v>122024</v>
      </c>
      <c r="C4" s="332">
        <v>0.32700000000000001</v>
      </c>
      <c r="D4" s="331">
        <v>1677778</v>
      </c>
      <c r="E4" s="332">
        <v>7.2700000000000001E-2</v>
      </c>
      <c r="F4" s="333">
        <v>14</v>
      </c>
    </row>
    <row r="5" spans="1:6" x14ac:dyDescent="0.3">
      <c r="A5" s="326" t="s">
        <v>242</v>
      </c>
      <c r="B5" s="327">
        <v>105015</v>
      </c>
      <c r="C5" s="328">
        <v>0.28510000000000002</v>
      </c>
      <c r="D5" s="327">
        <v>608772</v>
      </c>
      <c r="E5" s="328">
        <v>0.17249999999999999</v>
      </c>
      <c r="F5" s="329">
        <v>6</v>
      </c>
    </row>
    <row r="6" spans="1:6" x14ac:dyDescent="0.3">
      <c r="A6" s="330" t="s">
        <v>243</v>
      </c>
      <c r="B6" s="331">
        <v>43019</v>
      </c>
      <c r="C6" s="332">
        <v>0.1195</v>
      </c>
      <c r="D6" s="331">
        <v>129947</v>
      </c>
      <c r="E6" s="332">
        <v>0.33110000000000001</v>
      </c>
      <c r="F6" s="333">
        <v>3</v>
      </c>
    </row>
    <row r="7" spans="1:6" ht="15" thickBot="1" x14ac:dyDescent="0.35">
      <c r="A7" s="334" t="s">
        <v>244</v>
      </c>
      <c r="B7" s="335">
        <v>5059</v>
      </c>
      <c r="C7" s="336"/>
      <c r="D7" s="336"/>
      <c r="E7" s="336"/>
      <c r="F7" s="336"/>
    </row>
    <row r="8" spans="1:6" x14ac:dyDescent="0.3">
      <c r="A8" s="127" t="s">
        <v>245</v>
      </c>
      <c r="B8" s="162"/>
      <c r="C8" s="162"/>
      <c r="D8" s="162"/>
      <c r="E8" s="162"/>
      <c r="F8" s="162"/>
    </row>
  </sheetData>
  <mergeCells count="1">
    <mergeCell ref="A1:F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H24" sqref="H24"/>
    </sheetView>
  </sheetViews>
  <sheetFormatPr baseColWidth="10" defaultRowHeight="14.4" x14ac:dyDescent="0.3"/>
  <cols>
    <col min="1" max="1" width="43.44140625" customWidth="1"/>
  </cols>
  <sheetData>
    <row r="1" spans="1:5" x14ac:dyDescent="0.3">
      <c r="A1" s="82" t="s">
        <v>246</v>
      </c>
      <c r="B1" s="82"/>
      <c r="C1" s="82"/>
      <c r="D1" s="82"/>
      <c r="E1" s="82"/>
    </row>
    <row r="2" spans="1:5" x14ac:dyDescent="0.3">
      <c r="A2" s="342" t="s">
        <v>247</v>
      </c>
      <c r="B2" s="337" t="s">
        <v>248</v>
      </c>
      <c r="C2" s="337" t="s">
        <v>248</v>
      </c>
      <c r="D2" s="337" t="s">
        <v>248</v>
      </c>
      <c r="E2" s="337" t="s">
        <v>248</v>
      </c>
    </row>
    <row r="3" spans="1:5" ht="15" thickBot="1" x14ac:dyDescent="0.35">
      <c r="A3" s="343"/>
      <c r="B3" s="317" t="s">
        <v>249</v>
      </c>
      <c r="C3" s="317" t="s">
        <v>206</v>
      </c>
      <c r="D3" s="317" t="s">
        <v>105</v>
      </c>
      <c r="E3" s="317" t="s">
        <v>211</v>
      </c>
    </row>
    <row r="4" spans="1:5" x14ac:dyDescent="0.3">
      <c r="A4" s="338" t="s">
        <v>250</v>
      </c>
      <c r="B4" s="126">
        <v>5254</v>
      </c>
      <c r="C4" s="126">
        <v>1182</v>
      </c>
      <c r="D4" s="126">
        <v>48368</v>
      </c>
      <c r="E4" s="126">
        <v>54804</v>
      </c>
    </row>
    <row r="5" spans="1:5" x14ac:dyDescent="0.3">
      <c r="A5" s="339" t="s">
        <v>251</v>
      </c>
      <c r="B5" s="137">
        <v>357</v>
      </c>
      <c r="C5" s="137">
        <v>19</v>
      </c>
      <c r="D5" s="138">
        <v>6447</v>
      </c>
      <c r="E5" s="138">
        <v>6823</v>
      </c>
    </row>
    <row r="6" spans="1:5" x14ac:dyDescent="0.3">
      <c r="A6" s="330" t="s">
        <v>252</v>
      </c>
      <c r="B6" s="118">
        <v>140</v>
      </c>
      <c r="C6" s="118">
        <v>24</v>
      </c>
      <c r="D6" s="96">
        <v>6498</v>
      </c>
      <c r="E6" s="96">
        <v>6662</v>
      </c>
    </row>
    <row r="7" spans="1:5" x14ac:dyDescent="0.3">
      <c r="A7" s="339" t="s">
        <v>253</v>
      </c>
      <c r="B7" s="137">
        <v>62</v>
      </c>
      <c r="C7" s="137">
        <v>6</v>
      </c>
      <c r="D7" s="138">
        <v>5542</v>
      </c>
      <c r="E7" s="138">
        <v>5610</v>
      </c>
    </row>
    <row r="8" spans="1:5" x14ac:dyDescent="0.3">
      <c r="A8" s="330" t="s">
        <v>254</v>
      </c>
      <c r="B8" s="118">
        <v>965</v>
      </c>
      <c r="C8" s="118">
        <v>49</v>
      </c>
      <c r="D8" s="96">
        <v>2516</v>
      </c>
      <c r="E8" s="96">
        <v>3530</v>
      </c>
    </row>
    <row r="9" spans="1:5" x14ac:dyDescent="0.3">
      <c r="A9" s="339" t="s">
        <v>255</v>
      </c>
      <c r="B9" s="137">
        <v>85</v>
      </c>
      <c r="C9" s="137">
        <v>5</v>
      </c>
      <c r="D9" s="138">
        <v>2509</v>
      </c>
      <c r="E9" s="138">
        <v>2599</v>
      </c>
    </row>
    <row r="10" spans="1:5" x14ac:dyDescent="0.3">
      <c r="A10" s="330" t="s">
        <v>256</v>
      </c>
      <c r="B10" s="118">
        <v>310</v>
      </c>
      <c r="C10" s="118">
        <v>39</v>
      </c>
      <c r="D10" s="96">
        <v>2016</v>
      </c>
      <c r="E10" s="96">
        <v>2365</v>
      </c>
    </row>
    <row r="11" spans="1:5" x14ac:dyDescent="0.3">
      <c r="A11" s="339" t="s">
        <v>257</v>
      </c>
      <c r="B11" s="137">
        <v>83</v>
      </c>
      <c r="C11" s="137"/>
      <c r="D11" s="138">
        <v>2236</v>
      </c>
      <c r="E11" s="138">
        <v>2319</v>
      </c>
    </row>
    <row r="12" spans="1:5" x14ac:dyDescent="0.3">
      <c r="A12" s="330" t="s">
        <v>258</v>
      </c>
      <c r="B12" s="118">
        <v>82</v>
      </c>
      <c r="C12" s="118">
        <v>49</v>
      </c>
      <c r="D12" s="96">
        <v>2049</v>
      </c>
      <c r="E12" s="96">
        <v>2180</v>
      </c>
    </row>
    <row r="13" spans="1:5" x14ac:dyDescent="0.3">
      <c r="A13" s="339" t="s">
        <v>259</v>
      </c>
      <c r="B13" s="137">
        <v>77</v>
      </c>
      <c r="C13" s="137">
        <v>5</v>
      </c>
      <c r="D13" s="138">
        <v>2033</v>
      </c>
      <c r="E13" s="138">
        <v>2115</v>
      </c>
    </row>
    <row r="14" spans="1:5" x14ac:dyDescent="0.3">
      <c r="A14" s="330" t="s">
        <v>260</v>
      </c>
      <c r="B14" s="118">
        <v>180</v>
      </c>
      <c r="C14" s="118">
        <v>15</v>
      </c>
      <c r="D14" s="96">
        <v>1436</v>
      </c>
      <c r="E14" s="96">
        <v>1631</v>
      </c>
    </row>
    <row r="15" spans="1:5" x14ac:dyDescent="0.3">
      <c r="A15" s="339" t="s">
        <v>261</v>
      </c>
      <c r="B15" s="137">
        <v>185</v>
      </c>
      <c r="C15" s="137">
        <v>20</v>
      </c>
      <c r="D15" s="138">
        <v>1282</v>
      </c>
      <c r="E15" s="138">
        <v>1487</v>
      </c>
    </row>
    <row r="16" spans="1:5" x14ac:dyDescent="0.3">
      <c r="A16" s="330" t="s">
        <v>262</v>
      </c>
      <c r="B16" s="118">
        <v>20</v>
      </c>
      <c r="C16" s="162"/>
      <c r="D16" s="96">
        <v>1438</v>
      </c>
      <c r="E16" s="96">
        <v>1458</v>
      </c>
    </row>
    <row r="17" spans="1:5" x14ac:dyDescent="0.3">
      <c r="A17" s="339" t="s">
        <v>263</v>
      </c>
      <c r="B17" s="137">
        <v>192</v>
      </c>
      <c r="C17" s="137">
        <v>27</v>
      </c>
      <c r="D17" s="138">
        <v>1003</v>
      </c>
      <c r="E17" s="138">
        <v>1222</v>
      </c>
    </row>
    <row r="18" spans="1:5" x14ac:dyDescent="0.3">
      <c r="A18" s="330" t="s">
        <v>264</v>
      </c>
      <c r="B18" s="118">
        <v>131</v>
      </c>
      <c r="C18" s="118">
        <v>3</v>
      </c>
      <c r="D18" s="96">
        <v>1047</v>
      </c>
      <c r="E18" s="96">
        <v>1181</v>
      </c>
    </row>
    <row r="19" spans="1:5" x14ac:dyDescent="0.3">
      <c r="A19" s="339" t="s">
        <v>265</v>
      </c>
      <c r="B19" s="137">
        <v>97</v>
      </c>
      <c r="C19" s="137">
        <v>2</v>
      </c>
      <c r="D19" s="137">
        <v>894</v>
      </c>
      <c r="E19" s="137">
        <v>993</v>
      </c>
    </row>
    <row r="20" spans="1:5" x14ac:dyDescent="0.3">
      <c r="A20" s="330" t="s">
        <v>266</v>
      </c>
      <c r="B20" s="118">
        <v>86</v>
      </c>
      <c r="C20" s="118">
        <v>14</v>
      </c>
      <c r="D20" s="118">
        <v>874</v>
      </c>
      <c r="E20" s="118">
        <v>974</v>
      </c>
    </row>
    <row r="21" spans="1:5" x14ac:dyDescent="0.3">
      <c r="A21" s="339" t="s">
        <v>267</v>
      </c>
      <c r="B21" s="137">
        <v>133</v>
      </c>
      <c r="C21" s="137">
        <v>64</v>
      </c>
      <c r="D21" s="137">
        <v>775</v>
      </c>
      <c r="E21" s="137">
        <v>972</v>
      </c>
    </row>
    <row r="22" spans="1:5" x14ac:dyDescent="0.3">
      <c r="A22" s="330" t="s">
        <v>268</v>
      </c>
      <c r="B22" s="118">
        <v>250</v>
      </c>
      <c r="C22" s="118">
        <v>32</v>
      </c>
      <c r="D22" s="118">
        <v>535</v>
      </c>
      <c r="E22" s="118">
        <v>817</v>
      </c>
    </row>
    <row r="23" spans="1:5" ht="15" thickBot="1" x14ac:dyDescent="0.35">
      <c r="A23" s="340" t="s">
        <v>269</v>
      </c>
      <c r="B23" s="341">
        <v>153</v>
      </c>
      <c r="C23" s="341">
        <v>6</v>
      </c>
      <c r="D23" s="341">
        <v>520</v>
      </c>
      <c r="E23" s="341">
        <v>679</v>
      </c>
    </row>
    <row r="24" spans="1:5" ht="45.6" customHeight="1" x14ac:dyDescent="0.3">
      <c r="A24" s="344" t="s">
        <v>270</v>
      </c>
      <c r="B24" s="344"/>
      <c r="C24" s="344"/>
      <c r="D24" s="344"/>
      <c r="E24" s="344"/>
    </row>
  </sheetData>
  <mergeCells count="3">
    <mergeCell ref="A1:E1"/>
    <mergeCell ref="A2:A3"/>
    <mergeCell ref="A24:E2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29" sqref="C29"/>
    </sheetView>
  </sheetViews>
  <sheetFormatPr baseColWidth="10" defaultRowHeight="14.4" x14ac:dyDescent="0.3"/>
  <cols>
    <col min="1" max="1" width="51.109375" customWidth="1"/>
  </cols>
  <sheetData>
    <row r="1" spans="1:5" x14ac:dyDescent="0.3">
      <c r="A1" s="82" t="s">
        <v>271</v>
      </c>
      <c r="B1" s="82"/>
      <c r="C1" s="82"/>
      <c r="D1" s="82"/>
      <c r="E1" s="82"/>
    </row>
    <row r="2" spans="1:5" x14ac:dyDescent="0.3">
      <c r="A2" s="342" t="s">
        <v>247</v>
      </c>
      <c r="B2" s="345" t="s">
        <v>248</v>
      </c>
      <c r="C2" s="345" t="s">
        <v>248</v>
      </c>
      <c r="D2" s="345" t="s">
        <v>248</v>
      </c>
      <c r="E2" s="345" t="s">
        <v>248</v>
      </c>
    </row>
    <row r="3" spans="1:5" ht="15" thickBot="1" x14ac:dyDescent="0.35">
      <c r="A3" s="343"/>
      <c r="B3" s="346" t="s">
        <v>249</v>
      </c>
      <c r="C3" s="346" t="s">
        <v>206</v>
      </c>
      <c r="D3" s="346" t="s">
        <v>105</v>
      </c>
      <c r="E3" s="346" t="s">
        <v>211</v>
      </c>
    </row>
    <row r="4" spans="1:5" x14ac:dyDescent="0.3">
      <c r="A4" s="347" t="s">
        <v>272</v>
      </c>
      <c r="B4" s="348">
        <v>804</v>
      </c>
      <c r="C4" s="348">
        <v>272</v>
      </c>
      <c r="D4" s="349">
        <v>23614</v>
      </c>
      <c r="E4" s="349">
        <v>24690</v>
      </c>
    </row>
    <row r="5" spans="1:5" x14ac:dyDescent="0.3">
      <c r="A5" s="350" t="s">
        <v>273</v>
      </c>
      <c r="B5" s="99">
        <v>73</v>
      </c>
      <c r="C5" s="99">
        <v>5</v>
      </c>
      <c r="D5" s="100">
        <v>3611</v>
      </c>
      <c r="E5" s="100">
        <v>3689</v>
      </c>
    </row>
    <row r="6" spans="1:5" x14ac:dyDescent="0.3">
      <c r="A6" s="81" t="s">
        <v>274</v>
      </c>
      <c r="B6" s="95">
        <v>38</v>
      </c>
      <c r="C6" s="95">
        <v>8</v>
      </c>
      <c r="D6" s="97">
        <v>3511</v>
      </c>
      <c r="E6" s="97">
        <v>3557</v>
      </c>
    </row>
    <row r="7" spans="1:5" x14ac:dyDescent="0.3">
      <c r="A7" s="350" t="s">
        <v>275</v>
      </c>
      <c r="B7" s="99">
        <v>12</v>
      </c>
      <c r="C7" s="351"/>
      <c r="D7" s="100">
        <v>2720</v>
      </c>
      <c r="E7" s="100">
        <v>2732</v>
      </c>
    </row>
    <row r="8" spans="1:5" x14ac:dyDescent="0.3">
      <c r="A8" s="81" t="s">
        <v>276</v>
      </c>
      <c r="B8" s="95">
        <v>27</v>
      </c>
      <c r="C8" s="95">
        <v>1</v>
      </c>
      <c r="D8" s="97">
        <v>1813</v>
      </c>
      <c r="E8" s="97">
        <v>1841</v>
      </c>
    </row>
    <row r="9" spans="1:5" x14ac:dyDescent="0.3">
      <c r="A9" s="350" t="s">
        <v>277</v>
      </c>
      <c r="B9" s="99">
        <v>21</v>
      </c>
      <c r="C9" s="351"/>
      <c r="D9" s="100">
        <v>1569</v>
      </c>
      <c r="E9" s="100">
        <v>1590</v>
      </c>
    </row>
    <row r="10" spans="1:5" x14ac:dyDescent="0.3">
      <c r="A10" s="81" t="s">
        <v>278</v>
      </c>
      <c r="B10" s="95">
        <v>152</v>
      </c>
      <c r="C10" s="95">
        <v>4</v>
      </c>
      <c r="D10" s="95">
        <v>979</v>
      </c>
      <c r="E10" s="97">
        <v>1135</v>
      </c>
    </row>
    <row r="11" spans="1:5" x14ac:dyDescent="0.3">
      <c r="A11" s="350" t="s">
        <v>279</v>
      </c>
      <c r="B11" s="99">
        <v>22</v>
      </c>
      <c r="C11" s="99">
        <v>1</v>
      </c>
      <c r="D11" s="99">
        <v>999</v>
      </c>
      <c r="E11" s="100">
        <v>1022</v>
      </c>
    </row>
    <row r="12" spans="1:5" x14ac:dyDescent="0.3">
      <c r="A12" s="81" t="s">
        <v>280</v>
      </c>
      <c r="B12" s="95">
        <v>34</v>
      </c>
      <c r="C12" s="95">
        <v>7</v>
      </c>
      <c r="D12" s="95">
        <v>890</v>
      </c>
      <c r="E12" s="95">
        <v>931</v>
      </c>
    </row>
    <row r="13" spans="1:5" x14ac:dyDescent="0.3">
      <c r="A13" s="350" t="s">
        <v>281</v>
      </c>
      <c r="B13" s="99">
        <v>10</v>
      </c>
      <c r="C13" s="99">
        <v>7</v>
      </c>
      <c r="D13" s="99">
        <v>794</v>
      </c>
      <c r="E13" s="99">
        <v>811</v>
      </c>
    </row>
    <row r="14" spans="1:5" ht="24" x14ac:dyDescent="0.3">
      <c r="A14" s="81" t="s">
        <v>282</v>
      </c>
      <c r="B14" s="95">
        <v>18</v>
      </c>
      <c r="C14" s="206"/>
      <c r="D14" s="95">
        <v>676</v>
      </c>
      <c r="E14" s="95">
        <v>694</v>
      </c>
    </row>
    <row r="15" spans="1:5" x14ac:dyDescent="0.3">
      <c r="A15" s="350" t="s">
        <v>283</v>
      </c>
      <c r="B15" s="99">
        <v>17</v>
      </c>
      <c r="C15" s="351"/>
      <c r="D15" s="99">
        <v>542</v>
      </c>
      <c r="E15" s="99">
        <v>559</v>
      </c>
    </row>
    <row r="16" spans="1:5" x14ac:dyDescent="0.3">
      <c r="A16" s="81" t="s">
        <v>284</v>
      </c>
      <c r="B16" s="95">
        <v>2</v>
      </c>
      <c r="C16" s="206"/>
      <c r="D16" s="95">
        <v>497</v>
      </c>
      <c r="E16" s="95">
        <v>499</v>
      </c>
    </row>
    <row r="17" spans="1:5" x14ac:dyDescent="0.3">
      <c r="A17" s="350" t="s">
        <v>285</v>
      </c>
      <c r="B17" s="99">
        <v>23</v>
      </c>
      <c r="C17" s="99">
        <v>6</v>
      </c>
      <c r="D17" s="99">
        <v>455</v>
      </c>
      <c r="E17" s="99">
        <v>484</v>
      </c>
    </row>
    <row r="18" spans="1:5" x14ac:dyDescent="0.3">
      <c r="A18" s="81" t="s">
        <v>286</v>
      </c>
      <c r="B18" s="95">
        <v>26</v>
      </c>
      <c r="C18" s="95">
        <v>5</v>
      </c>
      <c r="D18" s="95">
        <v>451</v>
      </c>
      <c r="E18" s="95">
        <v>482</v>
      </c>
    </row>
    <row r="19" spans="1:5" x14ac:dyDescent="0.3">
      <c r="A19" s="350" t="s">
        <v>287</v>
      </c>
      <c r="B19" s="99">
        <v>29</v>
      </c>
      <c r="C19" s="99">
        <v>3</v>
      </c>
      <c r="D19" s="99">
        <v>323</v>
      </c>
      <c r="E19" s="99">
        <v>355</v>
      </c>
    </row>
    <row r="20" spans="1:5" x14ac:dyDescent="0.3">
      <c r="A20" s="81" t="s">
        <v>288</v>
      </c>
      <c r="B20" s="95">
        <v>25</v>
      </c>
      <c r="C20" s="206"/>
      <c r="D20" s="95">
        <v>319</v>
      </c>
      <c r="E20" s="95">
        <v>344</v>
      </c>
    </row>
    <row r="21" spans="1:5" x14ac:dyDescent="0.3">
      <c r="A21" s="350" t="s">
        <v>289</v>
      </c>
      <c r="B21" s="99">
        <v>14</v>
      </c>
      <c r="C21" s="99">
        <v>4</v>
      </c>
      <c r="D21" s="99">
        <v>275</v>
      </c>
      <c r="E21" s="99">
        <v>293</v>
      </c>
    </row>
    <row r="22" spans="1:5" x14ac:dyDescent="0.3">
      <c r="A22" s="81" t="s">
        <v>290</v>
      </c>
      <c r="B22" s="95">
        <v>28</v>
      </c>
      <c r="C22" s="95">
        <v>6</v>
      </c>
      <c r="D22" s="95">
        <v>240</v>
      </c>
      <c r="E22" s="95">
        <v>274</v>
      </c>
    </row>
    <row r="23" spans="1:5" x14ac:dyDescent="0.3">
      <c r="A23" s="350" t="s">
        <v>291</v>
      </c>
      <c r="B23" s="99">
        <v>18</v>
      </c>
      <c r="C23" s="351"/>
      <c r="D23" s="99">
        <v>243</v>
      </c>
      <c r="E23" s="99">
        <v>261</v>
      </c>
    </row>
    <row r="24" spans="1:5" x14ac:dyDescent="0.3">
      <c r="A24" s="81" t="s">
        <v>292</v>
      </c>
      <c r="B24" s="95">
        <v>13</v>
      </c>
      <c r="C24" s="95">
        <v>5</v>
      </c>
      <c r="D24" s="95">
        <v>234</v>
      </c>
      <c r="E24" s="95">
        <v>252</v>
      </c>
    </row>
    <row r="25" spans="1:5" x14ac:dyDescent="0.3">
      <c r="A25" s="350" t="s">
        <v>293</v>
      </c>
      <c r="B25" s="99">
        <v>22</v>
      </c>
      <c r="C25" s="99">
        <v>11</v>
      </c>
      <c r="D25" s="99">
        <v>150</v>
      </c>
      <c r="E25" s="99">
        <v>183</v>
      </c>
    </row>
    <row r="26" spans="1:5" ht="15" thickBot="1" x14ac:dyDescent="0.35">
      <c r="A26" s="352" t="s">
        <v>294</v>
      </c>
      <c r="B26" s="353">
        <v>1</v>
      </c>
      <c r="C26" s="353">
        <v>126</v>
      </c>
      <c r="D26" s="353">
        <v>48</v>
      </c>
      <c r="E26" s="353">
        <v>175</v>
      </c>
    </row>
    <row r="27" spans="1:5" x14ac:dyDescent="0.3">
      <c r="A27" s="294" t="s">
        <v>245</v>
      </c>
    </row>
  </sheetData>
  <mergeCells count="2">
    <mergeCell ref="A1:E1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A28" sqref="A28:H28"/>
    </sheetView>
  </sheetViews>
  <sheetFormatPr baseColWidth="10" defaultColWidth="8.88671875" defaultRowHeight="14.4" x14ac:dyDescent="0.3"/>
  <cols>
    <col min="1" max="1" width="24.6640625" customWidth="1"/>
    <col min="7" max="7" width="10.77734375" customWidth="1"/>
  </cols>
  <sheetData>
    <row r="1" spans="1:8" x14ac:dyDescent="0.3">
      <c r="A1" s="82" t="s">
        <v>72</v>
      </c>
      <c r="B1" s="82"/>
      <c r="C1" s="82"/>
      <c r="D1" s="82"/>
      <c r="E1" s="82"/>
      <c r="F1" s="82"/>
      <c r="G1" s="82"/>
      <c r="H1" s="82"/>
    </row>
    <row r="2" spans="1:8" ht="28.2" thickBot="1" x14ac:dyDescent="0.35">
      <c r="A2" s="92" t="s">
        <v>73</v>
      </c>
      <c r="B2" s="63" t="s">
        <v>74</v>
      </c>
      <c r="C2" s="63" t="s">
        <v>75</v>
      </c>
      <c r="D2" s="63" t="s">
        <v>76</v>
      </c>
      <c r="E2" s="63" t="s">
        <v>77</v>
      </c>
      <c r="F2" s="63" t="s">
        <v>78</v>
      </c>
      <c r="G2" s="63" t="s">
        <v>79</v>
      </c>
      <c r="H2" s="63" t="s">
        <v>80</v>
      </c>
    </row>
    <row r="3" spans="1:8" x14ac:dyDescent="0.3">
      <c r="A3" s="93" t="s">
        <v>24</v>
      </c>
      <c r="B3" s="94">
        <v>60</v>
      </c>
      <c r="C3" s="95">
        <v>28</v>
      </c>
      <c r="D3" s="95">
        <v>32</v>
      </c>
      <c r="E3" s="95">
        <v>46.7</v>
      </c>
      <c r="F3" s="95">
        <v>53.3</v>
      </c>
      <c r="G3" s="96">
        <v>69852</v>
      </c>
      <c r="H3" s="97">
        <v>1164</v>
      </c>
    </row>
    <row r="4" spans="1:8" x14ac:dyDescent="0.3">
      <c r="A4" s="98" t="s">
        <v>25</v>
      </c>
      <c r="B4" s="99">
        <v>166</v>
      </c>
      <c r="C4" s="99">
        <v>79</v>
      </c>
      <c r="D4" s="99">
        <v>87</v>
      </c>
      <c r="E4" s="99">
        <v>47.59</v>
      </c>
      <c r="F4" s="99">
        <v>52.41</v>
      </c>
      <c r="G4" s="100">
        <v>220918</v>
      </c>
      <c r="H4" s="100">
        <v>1331</v>
      </c>
    </row>
    <row r="5" spans="1:8" x14ac:dyDescent="0.3">
      <c r="A5" s="93" t="s">
        <v>26</v>
      </c>
      <c r="B5" s="94">
        <v>112</v>
      </c>
      <c r="C5" s="95">
        <v>52</v>
      </c>
      <c r="D5" s="95">
        <v>60</v>
      </c>
      <c r="E5" s="95">
        <v>46.43</v>
      </c>
      <c r="F5" s="95">
        <v>53.57</v>
      </c>
      <c r="G5" s="96">
        <v>149836</v>
      </c>
      <c r="H5" s="97">
        <v>1338</v>
      </c>
    </row>
    <row r="6" spans="1:8" x14ac:dyDescent="0.3">
      <c r="A6" s="98" t="s">
        <v>27</v>
      </c>
      <c r="B6" s="99">
        <v>99</v>
      </c>
      <c r="C6" s="99">
        <v>39</v>
      </c>
      <c r="D6" s="99">
        <v>60</v>
      </c>
      <c r="E6" s="99">
        <v>39.39</v>
      </c>
      <c r="F6" s="99">
        <v>60.61</v>
      </c>
      <c r="G6" s="100">
        <v>122692</v>
      </c>
      <c r="H6" s="100">
        <v>1239</v>
      </c>
    </row>
    <row r="7" spans="1:8" ht="28.8" x14ac:dyDescent="0.3">
      <c r="A7" s="93" t="s">
        <v>81</v>
      </c>
      <c r="B7" s="94">
        <v>176</v>
      </c>
      <c r="C7" s="95">
        <v>72</v>
      </c>
      <c r="D7" s="95">
        <v>104</v>
      </c>
      <c r="E7" s="95">
        <v>47.43</v>
      </c>
      <c r="F7" s="95">
        <v>52.57</v>
      </c>
      <c r="G7" s="96">
        <v>270184</v>
      </c>
      <c r="H7" s="97">
        <v>1535</v>
      </c>
    </row>
    <row r="8" spans="1:8" x14ac:dyDescent="0.3">
      <c r="A8" s="98" t="s">
        <v>82</v>
      </c>
      <c r="B8" s="99">
        <v>171</v>
      </c>
      <c r="C8" s="99">
        <v>83</v>
      </c>
      <c r="D8" s="99">
        <v>88</v>
      </c>
      <c r="E8" s="99">
        <v>48.54</v>
      </c>
      <c r="F8" s="99">
        <v>51.46</v>
      </c>
      <c r="G8" s="100">
        <v>248492</v>
      </c>
      <c r="H8" s="100">
        <v>1453</v>
      </c>
    </row>
    <row r="9" spans="1:8" x14ac:dyDescent="0.3">
      <c r="A9" s="93" t="s">
        <v>61</v>
      </c>
      <c r="B9" s="94">
        <v>153</v>
      </c>
      <c r="C9" s="95">
        <v>68</v>
      </c>
      <c r="D9" s="95">
        <v>85</v>
      </c>
      <c r="E9" s="95">
        <v>48.43</v>
      </c>
      <c r="F9" s="95">
        <v>51.57</v>
      </c>
      <c r="G9" s="96">
        <v>225166</v>
      </c>
      <c r="H9" s="97">
        <v>1472</v>
      </c>
    </row>
    <row r="10" spans="1:8" x14ac:dyDescent="0.3">
      <c r="A10" s="98" t="s">
        <v>31</v>
      </c>
      <c r="B10" s="99">
        <v>40</v>
      </c>
      <c r="C10" s="99">
        <v>22</v>
      </c>
      <c r="D10" s="99">
        <v>18</v>
      </c>
      <c r="E10" s="99">
        <v>55</v>
      </c>
      <c r="F10" s="99">
        <v>45</v>
      </c>
      <c r="G10" s="100">
        <v>39883</v>
      </c>
      <c r="H10" s="99">
        <v>997</v>
      </c>
    </row>
    <row r="11" spans="1:8" x14ac:dyDescent="0.3">
      <c r="A11" s="93" t="s">
        <v>62</v>
      </c>
      <c r="B11" s="94">
        <v>197</v>
      </c>
      <c r="C11" s="95">
        <v>84</v>
      </c>
      <c r="D11" s="95">
        <v>113</v>
      </c>
      <c r="E11" s="95">
        <v>49.43</v>
      </c>
      <c r="F11" s="95">
        <v>50.57</v>
      </c>
      <c r="G11" s="96">
        <v>287848</v>
      </c>
      <c r="H11" s="97">
        <v>1461</v>
      </c>
    </row>
    <row r="12" spans="1:8" x14ac:dyDescent="0.3">
      <c r="A12" s="98" t="s">
        <v>83</v>
      </c>
      <c r="B12" s="99">
        <v>145</v>
      </c>
      <c r="C12" s="99">
        <v>67</v>
      </c>
      <c r="D12" s="99">
        <v>78</v>
      </c>
      <c r="E12" s="99">
        <v>46.21</v>
      </c>
      <c r="F12" s="99">
        <v>53.79</v>
      </c>
      <c r="G12" s="100">
        <v>221047</v>
      </c>
      <c r="H12" s="100">
        <v>1524</v>
      </c>
    </row>
    <row r="13" spans="1:8" x14ac:dyDescent="0.3">
      <c r="A13" s="93" t="s">
        <v>34</v>
      </c>
      <c r="B13" s="94">
        <v>147</v>
      </c>
      <c r="C13" s="95">
        <v>102</v>
      </c>
      <c r="D13" s="95">
        <v>45</v>
      </c>
      <c r="E13" s="95">
        <v>50.43</v>
      </c>
      <c r="F13" s="95">
        <v>49.57</v>
      </c>
      <c r="G13" s="96">
        <v>208936</v>
      </c>
      <c r="H13" s="97">
        <v>1421</v>
      </c>
    </row>
    <row r="14" spans="1:8" x14ac:dyDescent="0.3">
      <c r="A14" s="98" t="s">
        <v>35</v>
      </c>
      <c r="B14" s="99">
        <v>98</v>
      </c>
      <c r="C14" s="99">
        <v>68</v>
      </c>
      <c r="D14" s="99">
        <v>30</v>
      </c>
      <c r="E14" s="99">
        <v>69.39</v>
      </c>
      <c r="F14" s="99">
        <v>30.61</v>
      </c>
      <c r="G14" s="100">
        <v>143102</v>
      </c>
      <c r="H14" s="100">
        <v>1460</v>
      </c>
    </row>
    <row r="15" spans="1:8" x14ac:dyDescent="0.3">
      <c r="A15" s="93" t="s">
        <v>36</v>
      </c>
      <c r="B15" s="94">
        <v>94</v>
      </c>
      <c r="C15" s="95">
        <v>54</v>
      </c>
      <c r="D15" s="95">
        <v>40</v>
      </c>
      <c r="E15" s="95">
        <v>51.43</v>
      </c>
      <c r="F15" s="95">
        <v>48.57</v>
      </c>
      <c r="G15" s="96">
        <v>133522</v>
      </c>
      <c r="H15" s="97">
        <v>1420</v>
      </c>
    </row>
    <row r="16" spans="1:8" x14ac:dyDescent="0.3">
      <c r="A16" s="98" t="s">
        <v>84</v>
      </c>
      <c r="B16" s="99">
        <v>128</v>
      </c>
      <c r="C16" s="99">
        <v>73</v>
      </c>
      <c r="D16" s="99">
        <v>55</v>
      </c>
      <c r="E16" s="99">
        <v>57.03</v>
      </c>
      <c r="F16" s="99">
        <v>42.97</v>
      </c>
      <c r="G16" s="100">
        <v>161193</v>
      </c>
      <c r="H16" s="100">
        <v>1259</v>
      </c>
    </row>
    <row r="17" spans="1:8" x14ac:dyDescent="0.3">
      <c r="A17" s="93" t="s">
        <v>38</v>
      </c>
      <c r="B17" s="94">
        <v>83</v>
      </c>
      <c r="C17" s="95">
        <v>43</v>
      </c>
      <c r="D17" s="95">
        <v>40</v>
      </c>
      <c r="E17" s="95">
        <v>52.43</v>
      </c>
      <c r="F17" s="95">
        <v>47.57</v>
      </c>
      <c r="G17" s="96">
        <v>113504</v>
      </c>
      <c r="H17" s="97">
        <v>1368</v>
      </c>
    </row>
    <row r="18" spans="1:8" x14ac:dyDescent="0.3">
      <c r="A18" s="98" t="s">
        <v>39</v>
      </c>
      <c r="B18" s="99">
        <v>112</v>
      </c>
      <c r="C18" s="99">
        <v>53</v>
      </c>
      <c r="D18" s="99">
        <v>59</v>
      </c>
      <c r="E18" s="99">
        <v>47.32</v>
      </c>
      <c r="F18" s="99">
        <v>52.68</v>
      </c>
      <c r="G18" s="100">
        <v>141890</v>
      </c>
      <c r="H18" s="100">
        <v>1267</v>
      </c>
    </row>
    <row r="19" spans="1:8" x14ac:dyDescent="0.3">
      <c r="A19" s="93" t="s">
        <v>85</v>
      </c>
      <c r="B19" s="94">
        <v>112</v>
      </c>
      <c r="C19" s="95">
        <v>48</v>
      </c>
      <c r="D19" s="95">
        <v>64</v>
      </c>
      <c r="E19" s="95">
        <v>53.43</v>
      </c>
      <c r="F19" s="95">
        <v>46.57</v>
      </c>
      <c r="G19" s="96">
        <v>170865</v>
      </c>
      <c r="H19" s="97">
        <v>1526</v>
      </c>
    </row>
    <row r="20" spans="1:8" x14ac:dyDescent="0.3">
      <c r="A20" s="98" t="s">
        <v>41</v>
      </c>
      <c r="B20" s="99">
        <v>101</v>
      </c>
      <c r="C20" s="99">
        <v>55</v>
      </c>
      <c r="D20" s="99">
        <v>46</v>
      </c>
      <c r="E20" s="99">
        <v>54.46</v>
      </c>
      <c r="F20" s="99">
        <v>45.54</v>
      </c>
      <c r="G20" s="100">
        <v>155167</v>
      </c>
      <c r="H20" s="100">
        <v>1536</v>
      </c>
    </row>
    <row r="21" spans="1:8" x14ac:dyDescent="0.3">
      <c r="A21" s="93" t="s">
        <v>86</v>
      </c>
      <c r="B21" s="94">
        <v>148</v>
      </c>
      <c r="C21" s="95">
        <v>66</v>
      </c>
      <c r="D21" s="95">
        <v>82</v>
      </c>
      <c r="E21" s="95">
        <v>54.43</v>
      </c>
      <c r="F21" s="95">
        <v>45.57</v>
      </c>
      <c r="G21" s="96">
        <v>215093</v>
      </c>
      <c r="H21" s="97">
        <v>1453</v>
      </c>
    </row>
    <row r="22" spans="1:8" x14ac:dyDescent="0.3">
      <c r="A22" s="98" t="s">
        <v>87</v>
      </c>
      <c r="B22" s="99">
        <v>91</v>
      </c>
      <c r="C22" s="99">
        <v>49</v>
      </c>
      <c r="D22" s="99">
        <v>42</v>
      </c>
      <c r="E22" s="99">
        <v>53.85</v>
      </c>
      <c r="F22" s="99">
        <v>46.15</v>
      </c>
      <c r="G22" s="100">
        <v>130018</v>
      </c>
      <c r="H22" s="100">
        <v>1429</v>
      </c>
    </row>
    <row r="23" spans="1:8" x14ac:dyDescent="0.3">
      <c r="A23" s="93" t="s">
        <v>44</v>
      </c>
      <c r="B23" s="94">
        <v>86</v>
      </c>
      <c r="C23" s="95">
        <v>44</v>
      </c>
      <c r="D23" s="95">
        <v>42</v>
      </c>
      <c r="E23" s="95">
        <v>55.43</v>
      </c>
      <c r="F23" s="95">
        <v>44.57</v>
      </c>
      <c r="G23" s="96">
        <v>132182</v>
      </c>
      <c r="H23" s="97">
        <v>1537</v>
      </c>
    </row>
    <row r="24" spans="1:8" x14ac:dyDescent="0.3">
      <c r="A24" s="98" t="s">
        <v>45</v>
      </c>
      <c r="B24" s="99">
        <v>89</v>
      </c>
      <c r="C24" s="99">
        <v>59</v>
      </c>
      <c r="D24" s="99">
        <v>30</v>
      </c>
      <c r="E24" s="99">
        <v>66.290000000000006</v>
      </c>
      <c r="F24" s="99">
        <v>33.71</v>
      </c>
      <c r="G24" s="100">
        <v>136888</v>
      </c>
      <c r="H24" s="100">
        <v>1538</v>
      </c>
    </row>
    <row r="25" spans="1:8" x14ac:dyDescent="0.3">
      <c r="A25" s="93" t="s">
        <v>46</v>
      </c>
      <c r="B25" s="94">
        <v>114</v>
      </c>
      <c r="C25" s="95">
        <v>66</v>
      </c>
      <c r="D25" s="95">
        <v>48</v>
      </c>
      <c r="E25" s="95">
        <v>56.43</v>
      </c>
      <c r="F25" s="95">
        <v>43.57</v>
      </c>
      <c r="G25" s="96">
        <v>165569</v>
      </c>
      <c r="H25" s="97">
        <v>1452</v>
      </c>
    </row>
    <row r="26" spans="1:8" x14ac:dyDescent="0.3">
      <c r="A26" s="98" t="s">
        <v>47</v>
      </c>
      <c r="B26" s="99">
        <v>75</v>
      </c>
      <c r="C26" s="99">
        <v>33</v>
      </c>
      <c r="D26" s="99">
        <v>42</v>
      </c>
      <c r="E26" s="99">
        <v>44</v>
      </c>
      <c r="F26" s="99">
        <v>56</v>
      </c>
      <c r="G26" s="100">
        <v>126044</v>
      </c>
      <c r="H26" s="100">
        <v>1681</v>
      </c>
    </row>
    <row r="27" spans="1:8" ht="15" thickBot="1" x14ac:dyDescent="0.35">
      <c r="A27" s="101" t="s">
        <v>21</v>
      </c>
      <c r="B27" s="102">
        <v>2797</v>
      </c>
      <c r="C27" s="103">
        <v>1407</v>
      </c>
      <c r="D27" s="103">
        <v>1390</v>
      </c>
      <c r="E27" s="104">
        <v>50.3</v>
      </c>
      <c r="F27" s="104">
        <v>49.7</v>
      </c>
      <c r="G27" s="105">
        <v>3989891</v>
      </c>
      <c r="H27" s="103">
        <v>1426</v>
      </c>
    </row>
    <row r="28" spans="1:8" x14ac:dyDescent="0.3">
      <c r="A28" s="106" t="s">
        <v>88</v>
      </c>
      <c r="B28" s="106"/>
      <c r="C28" s="106"/>
      <c r="D28" s="106"/>
      <c r="E28" s="106"/>
      <c r="F28" s="106"/>
      <c r="G28" s="106"/>
      <c r="H28" s="106"/>
    </row>
    <row r="29" spans="1:8" x14ac:dyDescent="0.3">
      <c r="A29" s="107" t="s">
        <v>89</v>
      </c>
      <c r="B29" s="107"/>
      <c r="C29" s="107"/>
      <c r="D29" s="107"/>
      <c r="E29" s="107"/>
      <c r="F29" s="107"/>
      <c r="G29" s="107"/>
      <c r="H29" s="107"/>
    </row>
  </sheetData>
  <mergeCells count="3">
    <mergeCell ref="A1:H1"/>
    <mergeCell ref="A28:H28"/>
    <mergeCell ref="A29:H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workbookViewId="0">
      <selection activeCell="B35" sqref="B35"/>
    </sheetView>
  </sheetViews>
  <sheetFormatPr baseColWidth="10" defaultColWidth="8.88671875" defaultRowHeight="14.4" x14ac:dyDescent="0.3"/>
  <cols>
    <col min="1" max="1" width="20.44140625" customWidth="1"/>
    <col min="7" max="7" width="10.77734375" customWidth="1"/>
  </cols>
  <sheetData>
    <row r="1" spans="1:8" ht="14.4" customHeight="1" x14ac:dyDescent="0.3">
      <c r="A1" s="114" t="s">
        <v>90</v>
      </c>
      <c r="B1" s="114"/>
      <c r="C1" s="114"/>
      <c r="D1" s="114"/>
      <c r="E1" s="114"/>
      <c r="F1" s="114"/>
      <c r="G1" s="114"/>
      <c r="H1" s="114"/>
    </row>
    <row r="2" spans="1:8" ht="43.8" thickBot="1" x14ac:dyDescent="0.35">
      <c r="A2" s="108" t="s">
        <v>73</v>
      </c>
      <c r="B2" s="109" t="s">
        <v>91</v>
      </c>
      <c r="C2" s="109" t="s">
        <v>75</v>
      </c>
      <c r="D2" s="109" t="s">
        <v>76</v>
      </c>
      <c r="E2" s="109" t="s">
        <v>77</v>
      </c>
      <c r="F2" s="109" t="s">
        <v>78</v>
      </c>
      <c r="G2" s="109" t="s">
        <v>79</v>
      </c>
      <c r="H2" s="109" t="s">
        <v>80</v>
      </c>
    </row>
    <row r="3" spans="1:8" x14ac:dyDescent="0.3">
      <c r="A3" s="93" t="s">
        <v>24</v>
      </c>
      <c r="B3" s="94">
        <v>15</v>
      </c>
      <c r="C3" s="95">
        <v>6</v>
      </c>
      <c r="D3" s="95">
        <v>9</v>
      </c>
      <c r="E3" s="95">
        <v>40</v>
      </c>
      <c r="F3" s="95">
        <v>60</v>
      </c>
      <c r="G3" s="96">
        <v>12422</v>
      </c>
      <c r="H3" s="95">
        <v>828</v>
      </c>
    </row>
    <row r="4" spans="1:8" x14ac:dyDescent="0.3">
      <c r="A4" s="110" t="s">
        <v>25</v>
      </c>
      <c r="B4" s="111">
        <v>50</v>
      </c>
      <c r="C4" s="111">
        <v>11</v>
      </c>
      <c r="D4" s="111">
        <v>39</v>
      </c>
      <c r="E4" s="111">
        <v>22</v>
      </c>
      <c r="F4" s="111">
        <v>78</v>
      </c>
      <c r="G4" s="112">
        <v>39376</v>
      </c>
      <c r="H4" s="111">
        <v>788</v>
      </c>
    </row>
    <row r="5" spans="1:8" x14ac:dyDescent="0.3">
      <c r="A5" s="93" t="s">
        <v>26</v>
      </c>
      <c r="B5" s="94">
        <v>34</v>
      </c>
      <c r="C5" s="95">
        <v>7</v>
      </c>
      <c r="D5" s="95">
        <v>27</v>
      </c>
      <c r="E5" s="95">
        <v>20.59</v>
      </c>
      <c r="F5" s="95">
        <v>79.41</v>
      </c>
      <c r="G5" s="96">
        <v>28067</v>
      </c>
      <c r="H5" s="95">
        <v>826</v>
      </c>
    </row>
    <row r="6" spans="1:8" x14ac:dyDescent="0.3">
      <c r="A6" s="110" t="s">
        <v>27</v>
      </c>
      <c r="B6" s="111">
        <v>25</v>
      </c>
      <c r="C6" s="111">
        <v>4</v>
      </c>
      <c r="D6" s="111">
        <v>21</v>
      </c>
      <c r="E6" s="111">
        <v>16</v>
      </c>
      <c r="F6" s="111">
        <v>84</v>
      </c>
      <c r="G6" s="112">
        <v>21545</v>
      </c>
      <c r="H6" s="111">
        <v>862</v>
      </c>
    </row>
    <row r="7" spans="1:8" ht="28.8" x14ac:dyDescent="0.3">
      <c r="A7" s="93" t="s">
        <v>81</v>
      </c>
      <c r="B7" s="94">
        <v>52</v>
      </c>
      <c r="C7" s="95">
        <v>12</v>
      </c>
      <c r="D7" s="95">
        <v>40</v>
      </c>
      <c r="E7" s="95">
        <v>23.08</v>
      </c>
      <c r="F7" s="95">
        <v>76.92</v>
      </c>
      <c r="G7" s="96">
        <v>45803</v>
      </c>
      <c r="H7" s="95">
        <v>881</v>
      </c>
    </row>
    <row r="8" spans="1:8" x14ac:dyDescent="0.3">
      <c r="A8" s="110" t="s">
        <v>82</v>
      </c>
      <c r="B8" s="111">
        <v>56</v>
      </c>
      <c r="C8" s="111">
        <v>14</v>
      </c>
      <c r="D8" s="111">
        <v>42</v>
      </c>
      <c r="E8" s="111">
        <v>25</v>
      </c>
      <c r="F8" s="111">
        <v>75</v>
      </c>
      <c r="G8" s="112">
        <v>49291</v>
      </c>
      <c r="H8" s="111">
        <v>880</v>
      </c>
    </row>
    <row r="9" spans="1:8" x14ac:dyDescent="0.3">
      <c r="A9" s="93" t="s">
        <v>61</v>
      </c>
      <c r="B9" s="94">
        <v>46</v>
      </c>
      <c r="C9" s="95">
        <v>5</v>
      </c>
      <c r="D9" s="95">
        <v>41</v>
      </c>
      <c r="E9" s="95">
        <v>10.87</v>
      </c>
      <c r="F9" s="95">
        <v>89.13</v>
      </c>
      <c r="G9" s="96">
        <v>40595</v>
      </c>
      <c r="H9" s="95">
        <v>883</v>
      </c>
    </row>
    <row r="10" spans="1:8" x14ac:dyDescent="0.3">
      <c r="A10" s="110" t="s">
        <v>31</v>
      </c>
      <c r="B10" s="111">
        <v>8</v>
      </c>
      <c r="C10" s="111">
        <v>2</v>
      </c>
      <c r="D10" s="111">
        <v>6</v>
      </c>
      <c r="E10" s="111">
        <v>25</v>
      </c>
      <c r="F10" s="111">
        <v>75</v>
      </c>
      <c r="G10" s="112">
        <v>6038</v>
      </c>
      <c r="H10" s="111">
        <v>755</v>
      </c>
    </row>
    <row r="11" spans="1:8" ht="28.8" x14ac:dyDescent="0.3">
      <c r="A11" s="93" t="s">
        <v>62</v>
      </c>
      <c r="B11" s="94">
        <v>55</v>
      </c>
      <c r="C11" s="95">
        <v>8</v>
      </c>
      <c r="D11" s="95">
        <v>47</v>
      </c>
      <c r="E11" s="95">
        <v>14.55</v>
      </c>
      <c r="F11" s="95">
        <v>85.45</v>
      </c>
      <c r="G11" s="96">
        <v>49235</v>
      </c>
      <c r="H11" s="95">
        <v>895</v>
      </c>
    </row>
    <row r="12" spans="1:8" x14ac:dyDescent="0.3">
      <c r="A12" s="110" t="s">
        <v>83</v>
      </c>
      <c r="B12" s="111">
        <v>42</v>
      </c>
      <c r="C12" s="111">
        <v>8</v>
      </c>
      <c r="D12" s="111">
        <v>34</v>
      </c>
      <c r="E12" s="111">
        <v>19.05</v>
      </c>
      <c r="F12" s="111">
        <v>80.95</v>
      </c>
      <c r="G12" s="112">
        <v>35080</v>
      </c>
      <c r="H12" s="111">
        <v>835</v>
      </c>
    </row>
    <row r="13" spans="1:8" x14ac:dyDescent="0.3">
      <c r="A13" s="93" t="s">
        <v>34</v>
      </c>
      <c r="B13" s="94">
        <v>41</v>
      </c>
      <c r="C13" s="95">
        <v>11</v>
      </c>
      <c r="D13" s="95">
        <v>30</v>
      </c>
      <c r="E13" s="95">
        <v>26.83</v>
      </c>
      <c r="F13" s="95">
        <v>73.17</v>
      </c>
      <c r="G13" s="96">
        <v>37034</v>
      </c>
      <c r="H13" s="95">
        <v>903</v>
      </c>
    </row>
    <row r="14" spans="1:8" x14ac:dyDescent="0.3">
      <c r="A14" s="110" t="s">
        <v>35</v>
      </c>
      <c r="B14" s="111">
        <v>29</v>
      </c>
      <c r="C14" s="111">
        <v>7</v>
      </c>
      <c r="D14" s="111">
        <v>22</v>
      </c>
      <c r="E14" s="111">
        <v>24.14</v>
      </c>
      <c r="F14" s="111">
        <v>75.86</v>
      </c>
      <c r="G14" s="112">
        <v>24668</v>
      </c>
      <c r="H14" s="111">
        <v>851</v>
      </c>
    </row>
    <row r="15" spans="1:8" x14ac:dyDescent="0.3">
      <c r="A15" s="93" t="s">
        <v>36</v>
      </c>
      <c r="B15" s="94">
        <v>21</v>
      </c>
      <c r="C15" s="95">
        <v>3</v>
      </c>
      <c r="D15" s="95">
        <v>18</v>
      </c>
      <c r="E15" s="95">
        <v>14.29</v>
      </c>
      <c r="F15" s="95">
        <v>85.71</v>
      </c>
      <c r="G15" s="96">
        <v>21079</v>
      </c>
      <c r="H15" s="97">
        <v>1004</v>
      </c>
    </row>
    <row r="16" spans="1:8" x14ac:dyDescent="0.3">
      <c r="A16" s="110" t="s">
        <v>84</v>
      </c>
      <c r="B16" s="111">
        <v>35</v>
      </c>
      <c r="C16" s="111">
        <v>9</v>
      </c>
      <c r="D16" s="111">
        <v>26</v>
      </c>
      <c r="E16" s="111">
        <v>25.71</v>
      </c>
      <c r="F16" s="111">
        <v>74.290000000000006</v>
      </c>
      <c r="G16" s="112">
        <v>25911</v>
      </c>
      <c r="H16" s="111">
        <v>740</v>
      </c>
    </row>
    <row r="17" spans="1:8" x14ac:dyDescent="0.3">
      <c r="A17" s="93" t="s">
        <v>38</v>
      </c>
      <c r="B17" s="94">
        <v>25</v>
      </c>
      <c r="C17" s="95">
        <v>9</v>
      </c>
      <c r="D17" s="95">
        <v>16</v>
      </c>
      <c r="E17" s="95">
        <v>36</v>
      </c>
      <c r="F17" s="95">
        <v>64</v>
      </c>
      <c r="G17" s="96">
        <v>18717</v>
      </c>
      <c r="H17" s="95">
        <v>749</v>
      </c>
    </row>
    <row r="18" spans="1:8" x14ac:dyDescent="0.3">
      <c r="A18" s="110" t="s">
        <v>39</v>
      </c>
      <c r="B18" s="111">
        <v>26</v>
      </c>
      <c r="C18" s="111">
        <v>15</v>
      </c>
      <c r="D18" s="111">
        <v>11</v>
      </c>
      <c r="E18" s="111">
        <v>57.69</v>
      </c>
      <c r="F18" s="111">
        <v>42.31</v>
      </c>
      <c r="G18" s="112">
        <v>22986</v>
      </c>
      <c r="H18" s="111">
        <v>884</v>
      </c>
    </row>
    <row r="19" spans="1:8" x14ac:dyDescent="0.3">
      <c r="A19" s="93" t="s">
        <v>92</v>
      </c>
      <c r="B19" s="94">
        <v>32</v>
      </c>
      <c r="C19" s="95">
        <v>13</v>
      </c>
      <c r="D19" s="95">
        <v>19</v>
      </c>
      <c r="E19" s="95">
        <v>40.630000000000003</v>
      </c>
      <c r="F19" s="95">
        <v>59.38</v>
      </c>
      <c r="G19" s="96">
        <v>30254</v>
      </c>
      <c r="H19" s="95">
        <v>945</v>
      </c>
    </row>
    <row r="20" spans="1:8" x14ac:dyDescent="0.3">
      <c r="A20" s="110" t="s">
        <v>41</v>
      </c>
      <c r="B20" s="111">
        <v>33</v>
      </c>
      <c r="C20" s="111">
        <v>12</v>
      </c>
      <c r="D20" s="111">
        <v>21</v>
      </c>
      <c r="E20" s="111">
        <v>36.36</v>
      </c>
      <c r="F20" s="111">
        <v>63.64</v>
      </c>
      <c r="G20" s="112">
        <v>26644</v>
      </c>
      <c r="H20" s="111">
        <v>807</v>
      </c>
    </row>
    <row r="21" spans="1:8" ht="28.8" x14ac:dyDescent="0.3">
      <c r="A21" s="93" t="s">
        <v>93</v>
      </c>
      <c r="B21" s="94">
        <v>45</v>
      </c>
      <c r="C21" s="95">
        <v>18</v>
      </c>
      <c r="D21" s="95">
        <v>27</v>
      </c>
      <c r="E21" s="95">
        <v>40</v>
      </c>
      <c r="F21" s="95">
        <v>60</v>
      </c>
      <c r="G21" s="96">
        <v>39316</v>
      </c>
      <c r="H21" s="95">
        <v>874</v>
      </c>
    </row>
    <row r="22" spans="1:8" x14ac:dyDescent="0.3">
      <c r="A22" s="110" t="s">
        <v>94</v>
      </c>
      <c r="B22" s="111">
        <v>30</v>
      </c>
      <c r="C22" s="111">
        <v>12</v>
      </c>
      <c r="D22" s="111">
        <v>18</v>
      </c>
      <c r="E22" s="111">
        <v>40</v>
      </c>
      <c r="F22" s="111">
        <v>60</v>
      </c>
      <c r="G22" s="112">
        <v>25343</v>
      </c>
      <c r="H22" s="111">
        <v>845</v>
      </c>
    </row>
    <row r="23" spans="1:8" x14ac:dyDescent="0.3">
      <c r="A23" s="93" t="s">
        <v>44</v>
      </c>
      <c r="B23" s="94">
        <v>28</v>
      </c>
      <c r="C23" s="95">
        <v>13</v>
      </c>
      <c r="D23" s="95">
        <v>15</v>
      </c>
      <c r="E23" s="95">
        <v>46.43</v>
      </c>
      <c r="F23" s="95">
        <v>53.57</v>
      </c>
      <c r="G23" s="96">
        <v>27157</v>
      </c>
      <c r="H23" s="95">
        <v>970</v>
      </c>
    </row>
    <row r="24" spans="1:8" x14ac:dyDescent="0.3">
      <c r="A24" s="110" t="s">
        <v>45</v>
      </c>
      <c r="B24" s="111">
        <v>22</v>
      </c>
      <c r="C24" s="111">
        <v>10</v>
      </c>
      <c r="D24" s="111">
        <v>12</v>
      </c>
      <c r="E24" s="111">
        <v>45.45</v>
      </c>
      <c r="F24" s="111">
        <v>54.55</v>
      </c>
      <c r="G24" s="112">
        <v>21232</v>
      </c>
      <c r="H24" s="111">
        <v>965</v>
      </c>
    </row>
    <row r="25" spans="1:8" x14ac:dyDescent="0.3">
      <c r="A25" s="93" t="s">
        <v>46</v>
      </c>
      <c r="B25" s="94">
        <v>34</v>
      </c>
      <c r="C25" s="95">
        <v>6</v>
      </c>
      <c r="D25" s="95">
        <v>28</v>
      </c>
      <c r="E25" s="95">
        <v>17.649999999999999</v>
      </c>
      <c r="F25" s="95">
        <v>82.35</v>
      </c>
      <c r="G25" s="96">
        <v>29988</v>
      </c>
      <c r="H25" s="95">
        <v>882</v>
      </c>
    </row>
    <row r="26" spans="1:8" x14ac:dyDescent="0.3">
      <c r="A26" s="110" t="s">
        <v>47</v>
      </c>
      <c r="B26" s="111">
        <v>25</v>
      </c>
      <c r="C26" s="111">
        <v>12</v>
      </c>
      <c r="D26" s="111">
        <v>13</v>
      </c>
      <c r="E26" s="111">
        <v>48</v>
      </c>
      <c r="F26" s="111">
        <v>52</v>
      </c>
      <c r="G26" s="112">
        <v>23725</v>
      </c>
      <c r="H26" s="111">
        <v>949</v>
      </c>
    </row>
    <row r="27" spans="1:8" ht="15" thickBot="1" x14ac:dyDescent="0.35">
      <c r="A27" s="101" t="s">
        <v>21</v>
      </c>
      <c r="B27" s="113">
        <v>809</v>
      </c>
      <c r="C27" s="104">
        <v>227</v>
      </c>
      <c r="D27" s="104">
        <v>582</v>
      </c>
      <c r="E27" s="104">
        <v>28.06</v>
      </c>
      <c r="F27" s="104">
        <v>71.94</v>
      </c>
      <c r="G27" s="103">
        <v>701506</v>
      </c>
      <c r="H27" s="104">
        <v>867</v>
      </c>
    </row>
    <row r="28" spans="1:8" x14ac:dyDescent="0.3">
      <c r="A28" s="115" t="s">
        <v>88</v>
      </c>
      <c r="B28" s="115"/>
      <c r="C28" s="115"/>
      <c r="D28" s="115"/>
      <c r="E28" s="115"/>
      <c r="F28" s="115"/>
      <c r="G28" s="115"/>
      <c r="H28" s="115"/>
    </row>
    <row r="29" spans="1:8" x14ac:dyDescent="0.3">
      <c r="A29" s="116" t="s">
        <v>95</v>
      </c>
      <c r="B29" s="116"/>
      <c r="C29" s="116"/>
      <c r="D29" s="116"/>
      <c r="E29" s="116"/>
      <c r="F29" s="116"/>
      <c r="G29" s="116"/>
      <c r="H29" s="116"/>
    </row>
  </sheetData>
  <mergeCells count="3">
    <mergeCell ref="A1:H1"/>
    <mergeCell ref="A28:H28"/>
    <mergeCell ref="A29:H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E22" sqref="E22"/>
    </sheetView>
  </sheetViews>
  <sheetFormatPr baseColWidth="10" defaultRowHeight="14.4" x14ac:dyDescent="0.3"/>
  <sheetData>
    <row r="1" spans="1:8" ht="15" thickBot="1" x14ac:dyDescent="0.35">
      <c r="A1" s="128" t="s">
        <v>96</v>
      </c>
      <c r="B1" s="128"/>
      <c r="C1" s="128"/>
      <c r="D1" s="128"/>
      <c r="E1" s="128"/>
      <c r="F1" s="128"/>
      <c r="G1" s="128"/>
      <c r="H1" s="128"/>
    </row>
    <row r="2" spans="1:8" x14ac:dyDescent="0.3">
      <c r="A2" s="129" t="s">
        <v>73</v>
      </c>
      <c r="B2" s="62" t="s">
        <v>97</v>
      </c>
      <c r="C2" s="131" t="s">
        <v>75</v>
      </c>
      <c r="D2" s="131" t="s">
        <v>76</v>
      </c>
      <c r="E2" s="131" t="s">
        <v>77</v>
      </c>
      <c r="F2" s="131" t="s">
        <v>78</v>
      </c>
      <c r="G2" s="131" t="s">
        <v>79</v>
      </c>
      <c r="H2" s="131" t="s">
        <v>80</v>
      </c>
    </row>
    <row r="3" spans="1:8" ht="15" thickBot="1" x14ac:dyDescent="0.35">
      <c r="A3" s="130"/>
      <c r="B3" s="63" t="s">
        <v>98</v>
      </c>
      <c r="C3" s="132"/>
      <c r="D3" s="132"/>
      <c r="E3" s="132"/>
      <c r="F3" s="132"/>
      <c r="G3" s="132"/>
      <c r="H3" s="132"/>
    </row>
    <row r="4" spans="1:8" x14ac:dyDescent="0.3">
      <c r="A4" s="117" t="s">
        <v>24</v>
      </c>
      <c r="B4" s="118">
        <v>70</v>
      </c>
      <c r="C4" s="118">
        <v>12</v>
      </c>
      <c r="D4" s="118">
        <v>58</v>
      </c>
      <c r="E4" s="118">
        <v>17.14</v>
      </c>
      <c r="F4" s="118">
        <v>82.86</v>
      </c>
      <c r="G4" s="96">
        <v>82274</v>
      </c>
      <c r="H4" s="96">
        <v>1175</v>
      </c>
    </row>
    <row r="5" spans="1:8" x14ac:dyDescent="0.3">
      <c r="A5" s="119" t="s">
        <v>25</v>
      </c>
      <c r="B5" s="120">
        <v>179</v>
      </c>
      <c r="C5" s="120">
        <v>18</v>
      </c>
      <c r="D5" s="120">
        <v>161</v>
      </c>
      <c r="E5" s="120">
        <v>10.06</v>
      </c>
      <c r="F5" s="120">
        <v>90</v>
      </c>
      <c r="G5" s="121">
        <v>260294</v>
      </c>
      <c r="H5" s="121">
        <v>1454</v>
      </c>
    </row>
    <row r="6" spans="1:8" x14ac:dyDescent="0.3">
      <c r="A6" s="117" t="s">
        <v>26</v>
      </c>
      <c r="B6" s="118">
        <v>118</v>
      </c>
      <c r="C6" s="118">
        <v>28</v>
      </c>
      <c r="D6" s="118">
        <v>90</v>
      </c>
      <c r="E6" s="118">
        <v>23.73</v>
      </c>
      <c r="F6" s="118">
        <v>76.27</v>
      </c>
      <c r="G6" s="96">
        <v>177903</v>
      </c>
      <c r="H6" s="96">
        <v>1508</v>
      </c>
    </row>
    <row r="7" spans="1:8" x14ac:dyDescent="0.3">
      <c r="A7" s="119" t="s">
        <v>27</v>
      </c>
      <c r="B7" s="120">
        <v>107</v>
      </c>
      <c r="C7" s="120">
        <v>32</v>
      </c>
      <c r="D7" s="120">
        <v>75</v>
      </c>
      <c r="E7" s="120">
        <v>29.91</v>
      </c>
      <c r="F7" s="120">
        <v>70</v>
      </c>
      <c r="G7" s="121">
        <v>144237</v>
      </c>
      <c r="H7" s="121">
        <v>1348</v>
      </c>
    </row>
    <row r="8" spans="1:8" x14ac:dyDescent="0.3">
      <c r="A8" s="117" t="s">
        <v>81</v>
      </c>
      <c r="B8" s="118">
        <v>185</v>
      </c>
      <c r="C8" s="118">
        <v>28</v>
      </c>
      <c r="D8" s="118">
        <v>157</v>
      </c>
      <c r="E8" s="118">
        <v>15.14</v>
      </c>
      <c r="F8" s="118">
        <v>84.86</v>
      </c>
      <c r="G8" s="96">
        <v>315987</v>
      </c>
      <c r="H8" s="96">
        <v>1708</v>
      </c>
    </row>
    <row r="9" spans="1:8" x14ac:dyDescent="0.3">
      <c r="A9" s="119" t="s">
        <v>82</v>
      </c>
      <c r="B9" s="120">
        <v>168</v>
      </c>
      <c r="C9" s="120">
        <v>47</v>
      </c>
      <c r="D9" s="120">
        <v>121</v>
      </c>
      <c r="E9" s="120">
        <v>27.98</v>
      </c>
      <c r="F9" s="120">
        <v>72</v>
      </c>
      <c r="G9" s="121">
        <v>297783</v>
      </c>
      <c r="H9" s="121">
        <v>1773</v>
      </c>
    </row>
    <row r="10" spans="1:8" x14ac:dyDescent="0.3">
      <c r="A10" s="117" t="s">
        <v>61</v>
      </c>
      <c r="B10" s="118">
        <v>169</v>
      </c>
      <c r="C10" s="118">
        <v>33</v>
      </c>
      <c r="D10" s="118">
        <v>136</v>
      </c>
      <c r="E10" s="118">
        <v>19.53</v>
      </c>
      <c r="F10" s="118">
        <v>80.47</v>
      </c>
      <c r="G10" s="96">
        <v>265761</v>
      </c>
      <c r="H10" s="96">
        <v>1573</v>
      </c>
    </row>
    <row r="11" spans="1:8" x14ac:dyDescent="0.3">
      <c r="A11" s="119" t="s">
        <v>31</v>
      </c>
      <c r="B11" s="120">
        <v>46</v>
      </c>
      <c r="C11" s="120">
        <v>4</v>
      </c>
      <c r="D11" s="120">
        <v>42</v>
      </c>
      <c r="E11" s="120">
        <v>8.6999999999999993</v>
      </c>
      <c r="F11" s="120">
        <v>91</v>
      </c>
      <c r="G11" s="121">
        <v>45921</v>
      </c>
      <c r="H11" s="120">
        <v>998</v>
      </c>
    </row>
    <row r="12" spans="1:8" x14ac:dyDescent="0.3">
      <c r="A12" s="117" t="s">
        <v>62</v>
      </c>
      <c r="B12" s="118">
        <v>205</v>
      </c>
      <c r="C12" s="118">
        <v>35</v>
      </c>
      <c r="D12" s="118">
        <v>170</v>
      </c>
      <c r="E12" s="118">
        <v>17.07</v>
      </c>
      <c r="F12" s="118">
        <v>82.93</v>
      </c>
      <c r="G12" s="96">
        <v>337083</v>
      </c>
      <c r="H12" s="96">
        <v>1644</v>
      </c>
    </row>
    <row r="13" spans="1:8" x14ac:dyDescent="0.3">
      <c r="A13" s="119" t="s">
        <v>83</v>
      </c>
      <c r="B13" s="120">
        <v>178</v>
      </c>
      <c r="C13" s="120">
        <v>24</v>
      </c>
      <c r="D13" s="120">
        <v>154</v>
      </c>
      <c r="E13" s="120">
        <v>13.48</v>
      </c>
      <c r="F13" s="120">
        <v>87</v>
      </c>
      <c r="G13" s="121">
        <v>256127</v>
      </c>
      <c r="H13" s="121">
        <v>1439</v>
      </c>
    </row>
    <row r="14" spans="1:8" x14ac:dyDescent="0.3">
      <c r="A14" s="117" t="s">
        <v>34</v>
      </c>
      <c r="B14" s="118">
        <v>161</v>
      </c>
      <c r="C14" s="118">
        <v>39</v>
      </c>
      <c r="D14" s="118">
        <v>122</v>
      </c>
      <c r="E14" s="118">
        <v>24.22</v>
      </c>
      <c r="F14" s="118">
        <v>75.78</v>
      </c>
      <c r="G14" s="96">
        <v>245970</v>
      </c>
      <c r="H14" s="96">
        <v>1528</v>
      </c>
    </row>
    <row r="15" spans="1:8" x14ac:dyDescent="0.3">
      <c r="A15" s="119" t="s">
        <v>35</v>
      </c>
      <c r="B15" s="120">
        <v>104</v>
      </c>
      <c r="C15" s="120">
        <v>30</v>
      </c>
      <c r="D15" s="120">
        <v>74</v>
      </c>
      <c r="E15" s="120">
        <v>28.85</v>
      </c>
      <c r="F15" s="120">
        <v>71</v>
      </c>
      <c r="G15" s="121">
        <v>167770</v>
      </c>
      <c r="H15" s="121">
        <v>1613</v>
      </c>
    </row>
    <row r="16" spans="1:8" x14ac:dyDescent="0.3">
      <c r="A16" s="117" t="s">
        <v>36</v>
      </c>
      <c r="B16" s="118">
        <v>96</v>
      </c>
      <c r="C16" s="118">
        <v>24</v>
      </c>
      <c r="D16" s="118">
        <v>72</v>
      </c>
      <c r="E16" s="118">
        <v>25</v>
      </c>
      <c r="F16" s="118">
        <v>75</v>
      </c>
      <c r="G16" s="96">
        <v>154601</v>
      </c>
      <c r="H16" s="96">
        <v>1610</v>
      </c>
    </row>
    <row r="17" spans="1:8" x14ac:dyDescent="0.3">
      <c r="A17" s="119" t="s">
        <v>84</v>
      </c>
      <c r="B17" s="120">
        <v>135</v>
      </c>
      <c r="C17" s="120">
        <v>35</v>
      </c>
      <c r="D17" s="120">
        <v>100</v>
      </c>
      <c r="E17" s="120">
        <v>25.93</v>
      </c>
      <c r="F17" s="120">
        <v>74</v>
      </c>
      <c r="G17" s="121">
        <v>187104</v>
      </c>
      <c r="H17" s="121">
        <v>1386</v>
      </c>
    </row>
    <row r="18" spans="1:8" x14ac:dyDescent="0.3">
      <c r="A18" s="117" t="s">
        <v>38</v>
      </c>
      <c r="B18" s="118">
        <v>102</v>
      </c>
      <c r="C18" s="118">
        <v>23</v>
      </c>
      <c r="D18" s="118">
        <v>79</v>
      </c>
      <c r="E18" s="118">
        <v>22.55</v>
      </c>
      <c r="F18" s="118">
        <v>77.45</v>
      </c>
      <c r="G18" s="96">
        <v>132221</v>
      </c>
      <c r="H18" s="96">
        <v>1296</v>
      </c>
    </row>
    <row r="19" spans="1:8" x14ac:dyDescent="0.3">
      <c r="A19" s="119" t="s">
        <v>39</v>
      </c>
      <c r="B19" s="120">
        <v>106</v>
      </c>
      <c r="C19" s="120">
        <v>29</v>
      </c>
      <c r="D19" s="120">
        <v>77</v>
      </c>
      <c r="E19" s="120">
        <v>27.36</v>
      </c>
      <c r="F19" s="120">
        <v>73</v>
      </c>
      <c r="G19" s="121">
        <v>164876</v>
      </c>
      <c r="H19" s="121">
        <v>1555</v>
      </c>
    </row>
    <row r="20" spans="1:8" x14ac:dyDescent="0.3">
      <c r="A20" s="117" t="s">
        <v>92</v>
      </c>
      <c r="B20" s="118">
        <v>110</v>
      </c>
      <c r="C20" s="118">
        <v>23</v>
      </c>
      <c r="D20" s="118">
        <v>87</v>
      </c>
      <c r="E20" s="118">
        <v>20.91</v>
      </c>
      <c r="F20" s="118">
        <v>79.09</v>
      </c>
      <c r="G20" s="96">
        <v>201119</v>
      </c>
      <c r="H20" s="96">
        <v>1828</v>
      </c>
    </row>
    <row r="21" spans="1:8" x14ac:dyDescent="0.3">
      <c r="A21" s="119" t="s">
        <v>41</v>
      </c>
      <c r="B21" s="120">
        <v>113</v>
      </c>
      <c r="C21" s="120">
        <v>35</v>
      </c>
      <c r="D21" s="120">
        <v>78</v>
      </c>
      <c r="E21" s="120">
        <v>30.97</v>
      </c>
      <c r="F21" s="120">
        <v>69</v>
      </c>
      <c r="G21" s="121">
        <v>181811</v>
      </c>
      <c r="H21" s="121">
        <v>1609</v>
      </c>
    </row>
    <row r="22" spans="1:8" x14ac:dyDescent="0.3">
      <c r="A22" s="117" t="s">
        <v>93</v>
      </c>
      <c r="B22" s="118">
        <v>165</v>
      </c>
      <c r="C22" s="118">
        <v>42</v>
      </c>
      <c r="D22" s="118">
        <v>123</v>
      </c>
      <c r="E22" s="118">
        <v>25.43</v>
      </c>
      <c r="F22" s="118">
        <v>74.569999999999993</v>
      </c>
      <c r="G22" s="96">
        <v>254409</v>
      </c>
      <c r="H22" s="96">
        <v>1540</v>
      </c>
    </row>
    <row r="23" spans="1:8" x14ac:dyDescent="0.3">
      <c r="A23" s="119" t="s">
        <v>94</v>
      </c>
      <c r="B23" s="120">
        <v>91</v>
      </c>
      <c r="C23" s="120">
        <v>31</v>
      </c>
      <c r="D23" s="120">
        <v>60</v>
      </c>
      <c r="E23" s="120">
        <v>34.07</v>
      </c>
      <c r="F23" s="120">
        <v>66</v>
      </c>
      <c r="G23" s="121">
        <v>155361</v>
      </c>
      <c r="H23" s="121">
        <v>1707</v>
      </c>
    </row>
    <row r="24" spans="1:8" x14ac:dyDescent="0.3">
      <c r="A24" s="117" t="s">
        <v>44</v>
      </c>
      <c r="B24" s="118">
        <v>80</v>
      </c>
      <c r="C24" s="118">
        <v>29</v>
      </c>
      <c r="D24" s="118">
        <v>51</v>
      </c>
      <c r="E24" s="118">
        <v>36.25</v>
      </c>
      <c r="F24" s="118">
        <v>63.75</v>
      </c>
      <c r="G24" s="96">
        <v>159339</v>
      </c>
      <c r="H24" s="96">
        <v>1992</v>
      </c>
    </row>
    <row r="25" spans="1:8" x14ac:dyDescent="0.3">
      <c r="A25" s="119" t="s">
        <v>45</v>
      </c>
      <c r="B25" s="120">
        <v>101</v>
      </c>
      <c r="C25" s="120">
        <v>36</v>
      </c>
      <c r="D25" s="120">
        <v>65</v>
      </c>
      <c r="E25" s="120">
        <v>35.64</v>
      </c>
      <c r="F25" s="120">
        <v>64</v>
      </c>
      <c r="G25" s="121">
        <v>158120</v>
      </c>
      <c r="H25" s="121">
        <v>1566</v>
      </c>
    </row>
    <row r="26" spans="1:8" x14ac:dyDescent="0.3">
      <c r="A26" s="117" t="s">
        <v>46</v>
      </c>
      <c r="B26" s="118">
        <v>109</v>
      </c>
      <c r="C26" s="118">
        <v>45</v>
      </c>
      <c r="D26" s="118">
        <v>64</v>
      </c>
      <c r="E26" s="118">
        <v>41.28</v>
      </c>
      <c r="F26" s="118">
        <v>58.72</v>
      </c>
      <c r="G26" s="96">
        <v>195557</v>
      </c>
      <c r="H26" s="96">
        <v>1794</v>
      </c>
    </row>
    <row r="27" spans="1:8" x14ac:dyDescent="0.3">
      <c r="A27" s="119" t="s">
        <v>47</v>
      </c>
      <c r="B27" s="120">
        <v>61</v>
      </c>
      <c r="C27" s="120">
        <v>34</v>
      </c>
      <c r="D27" s="120">
        <v>27</v>
      </c>
      <c r="E27" s="120">
        <v>55.74</v>
      </c>
      <c r="F27" s="120">
        <v>44</v>
      </c>
      <c r="G27" s="121">
        <v>149769</v>
      </c>
      <c r="H27" s="121">
        <v>2455</v>
      </c>
    </row>
    <row r="28" spans="1:8" ht="15" thickBot="1" x14ac:dyDescent="0.35">
      <c r="A28" s="122" t="s">
        <v>99</v>
      </c>
      <c r="B28" s="123">
        <v>2959</v>
      </c>
      <c r="C28" s="124">
        <v>716</v>
      </c>
      <c r="D28" s="123">
        <v>2243</v>
      </c>
      <c r="E28" s="124">
        <v>24.2</v>
      </c>
      <c r="F28" s="125">
        <v>75.8</v>
      </c>
      <c r="G28" s="126">
        <v>4691397</v>
      </c>
      <c r="H28" s="123">
        <v>1585</v>
      </c>
    </row>
    <row r="29" spans="1:8" x14ac:dyDescent="0.3">
      <c r="A29" s="133" t="s">
        <v>88</v>
      </c>
      <c r="B29" s="133"/>
      <c r="C29" s="133"/>
      <c r="D29" s="133"/>
      <c r="E29" s="133"/>
      <c r="F29" s="133"/>
      <c r="G29" s="133"/>
      <c r="H29" s="133"/>
    </row>
    <row r="30" spans="1:8" x14ac:dyDescent="0.3">
      <c r="A30" s="134" t="s">
        <v>100</v>
      </c>
      <c r="B30" s="134"/>
      <c r="C30" s="134"/>
      <c r="D30" s="134"/>
      <c r="E30" s="134"/>
      <c r="F30" s="134"/>
      <c r="G30" s="134"/>
      <c r="H30" s="134"/>
    </row>
    <row r="31" spans="1:8" ht="24" customHeight="1" x14ac:dyDescent="0.3">
      <c r="A31" s="135" t="s">
        <v>101</v>
      </c>
      <c r="B31" s="135"/>
      <c r="C31" s="135"/>
      <c r="D31" s="135"/>
      <c r="E31" s="135"/>
      <c r="F31" s="135"/>
      <c r="G31" s="135"/>
      <c r="H31" s="135"/>
    </row>
  </sheetData>
  <mergeCells count="11">
    <mergeCell ref="A29:H29"/>
    <mergeCell ref="A30:H30"/>
    <mergeCell ref="A31:H31"/>
    <mergeCell ref="A1:H1"/>
    <mergeCell ref="A2:A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D15" sqref="D15"/>
    </sheetView>
  </sheetViews>
  <sheetFormatPr baseColWidth="10" defaultRowHeight="14.4" x14ac:dyDescent="0.3"/>
  <sheetData>
    <row r="1" spans="1:8" x14ac:dyDescent="0.3">
      <c r="A1" s="82" t="s">
        <v>102</v>
      </c>
      <c r="B1" s="82"/>
      <c r="C1" s="82"/>
      <c r="D1" s="82"/>
      <c r="E1" s="82"/>
      <c r="F1" s="82"/>
      <c r="G1" s="82"/>
      <c r="H1" s="82"/>
    </row>
    <row r="2" spans="1:8" x14ac:dyDescent="0.3">
      <c r="A2" s="140" t="s">
        <v>103</v>
      </c>
      <c r="B2" s="140"/>
      <c r="C2" s="140"/>
      <c r="D2" s="140"/>
      <c r="E2" s="140"/>
      <c r="F2" s="140"/>
      <c r="G2" s="140"/>
      <c r="H2" s="140"/>
    </row>
    <row r="3" spans="1:8" x14ac:dyDescent="0.3">
      <c r="A3" s="84" t="s">
        <v>73</v>
      </c>
      <c r="B3" s="64" t="s">
        <v>104</v>
      </c>
      <c r="C3" s="88" t="s">
        <v>75</v>
      </c>
      <c r="D3" s="88" t="s">
        <v>76</v>
      </c>
      <c r="E3" s="86" t="s">
        <v>77</v>
      </c>
      <c r="F3" s="86" t="s">
        <v>78</v>
      </c>
      <c r="G3" s="86" t="s">
        <v>79</v>
      </c>
      <c r="H3" s="86" t="s">
        <v>80</v>
      </c>
    </row>
    <row r="4" spans="1:8" ht="15" thickBot="1" x14ac:dyDescent="0.35">
      <c r="A4" s="130"/>
      <c r="B4" s="63" t="s">
        <v>105</v>
      </c>
      <c r="C4" s="141"/>
      <c r="D4" s="141"/>
      <c r="E4" s="132"/>
      <c r="F4" s="132"/>
      <c r="G4" s="132"/>
      <c r="H4" s="132"/>
    </row>
    <row r="5" spans="1:8" x14ac:dyDescent="0.3">
      <c r="A5" s="117" t="s">
        <v>24</v>
      </c>
      <c r="B5" s="118">
        <v>7</v>
      </c>
      <c r="C5" s="118">
        <v>2</v>
      </c>
      <c r="D5" s="118">
        <v>5</v>
      </c>
      <c r="E5" s="118">
        <v>28.6</v>
      </c>
      <c r="F5" s="118">
        <v>71.400000000000006</v>
      </c>
      <c r="G5" s="96">
        <v>25971</v>
      </c>
      <c r="H5" s="126">
        <v>3710</v>
      </c>
    </row>
    <row r="6" spans="1:8" x14ac:dyDescent="0.3">
      <c r="A6" s="136" t="s">
        <v>25</v>
      </c>
      <c r="B6" s="137">
        <v>17</v>
      </c>
      <c r="C6" s="137">
        <v>1</v>
      </c>
      <c r="D6" s="137">
        <v>16</v>
      </c>
      <c r="E6" s="137">
        <v>5.9</v>
      </c>
      <c r="F6" s="137">
        <v>94.1</v>
      </c>
      <c r="G6" s="138">
        <v>85837</v>
      </c>
      <c r="H6" s="139">
        <v>5049</v>
      </c>
    </row>
    <row r="7" spans="1:8" x14ac:dyDescent="0.3">
      <c r="A7" s="117" t="s">
        <v>26</v>
      </c>
      <c r="B7" s="118">
        <v>15</v>
      </c>
      <c r="C7" s="118">
        <v>0</v>
      </c>
      <c r="D7" s="118">
        <v>15</v>
      </c>
      <c r="E7" s="118">
        <v>0</v>
      </c>
      <c r="F7" s="118">
        <v>100</v>
      </c>
      <c r="G7" s="96">
        <v>57715</v>
      </c>
      <c r="H7" s="126">
        <v>3848</v>
      </c>
    </row>
    <row r="8" spans="1:8" x14ac:dyDescent="0.3">
      <c r="A8" s="136" t="s">
        <v>27</v>
      </c>
      <c r="B8" s="137">
        <v>16</v>
      </c>
      <c r="C8" s="137">
        <v>1</v>
      </c>
      <c r="D8" s="137">
        <v>15</v>
      </c>
      <c r="E8" s="137">
        <v>6.3</v>
      </c>
      <c r="F8" s="137">
        <v>93.8</v>
      </c>
      <c r="G8" s="138">
        <v>45885</v>
      </c>
      <c r="H8" s="139">
        <v>2868</v>
      </c>
    </row>
    <row r="9" spans="1:8" x14ac:dyDescent="0.3">
      <c r="A9" s="117" t="s">
        <v>81</v>
      </c>
      <c r="B9" s="118">
        <v>19</v>
      </c>
      <c r="C9" s="118">
        <v>1</v>
      </c>
      <c r="D9" s="118">
        <v>18</v>
      </c>
      <c r="E9" s="118">
        <v>5.3</v>
      </c>
      <c r="F9" s="118">
        <v>94.7</v>
      </c>
      <c r="G9" s="96">
        <v>106331</v>
      </c>
      <c r="H9" s="126">
        <v>5596</v>
      </c>
    </row>
    <row r="10" spans="1:8" x14ac:dyDescent="0.3">
      <c r="A10" s="136" t="s">
        <v>82</v>
      </c>
      <c r="B10" s="137">
        <v>21</v>
      </c>
      <c r="C10" s="137">
        <v>1</v>
      </c>
      <c r="D10" s="137">
        <v>20</v>
      </c>
      <c r="E10" s="137">
        <v>4.8</v>
      </c>
      <c r="F10" s="137">
        <v>95.2</v>
      </c>
      <c r="G10" s="138">
        <v>98683</v>
      </c>
      <c r="H10" s="139">
        <v>4699</v>
      </c>
    </row>
    <row r="11" spans="1:8" x14ac:dyDescent="0.3">
      <c r="A11" s="117" t="s">
        <v>61</v>
      </c>
      <c r="B11" s="118">
        <v>19</v>
      </c>
      <c r="C11" s="118">
        <v>0</v>
      </c>
      <c r="D11" s="118">
        <v>19</v>
      </c>
      <c r="E11" s="118">
        <v>0</v>
      </c>
      <c r="F11" s="118">
        <v>100</v>
      </c>
      <c r="G11" s="96">
        <v>88545</v>
      </c>
      <c r="H11" s="126">
        <v>4660</v>
      </c>
    </row>
    <row r="12" spans="1:8" x14ac:dyDescent="0.3">
      <c r="A12" s="136" t="s">
        <v>31</v>
      </c>
      <c r="B12" s="137">
        <v>4</v>
      </c>
      <c r="C12" s="137">
        <v>0</v>
      </c>
      <c r="D12" s="137">
        <v>4</v>
      </c>
      <c r="E12" s="137">
        <v>0</v>
      </c>
      <c r="F12" s="137">
        <v>100</v>
      </c>
      <c r="G12" s="138">
        <v>13817</v>
      </c>
      <c r="H12" s="139">
        <v>3454</v>
      </c>
    </row>
    <row r="13" spans="1:8" x14ac:dyDescent="0.3">
      <c r="A13" s="117" t="s">
        <v>62</v>
      </c>
      <c r="B13" s="118">
        <v>22</v>
      </c>
      <c r="C13" s="118">
        <v>0</v>
      </c>
      <c r="D13" s="118">
        <v>22</v>
      </c>
      <c r="E13" s="118">
        <v>0</v>
      </c>
      <c r="F13" s="118">
        <v>100</v>
      </c>
      <c r="G13" s="96">
        <v>112206</v>
      </c>
      <c r="H13" s="126">
        <v>5100</v>
      </c>
    </row>
    <row r="14" spans="1:8" x14ac:dyDescent="0.3">
      <c r="A14" s="136" t="s">
        <v>83</v>
      </c>
      <c r="B14" s="137">
        <v>15</v>
      </c>
      <c r="C14" s="137">
        <v>0</v>
      </c>
      <c r="D14" s="137">
        <v>15</v>
      </c>
      <c r="E14" s="137">
        <v>0</v>
      </c>
      <c r="F14" s="137">
        <v>100</v>
      </c>
      <c r="G14" s="138">
        <v>85071</v>
      </c>
      <c r="H14" s="139">
        <v>5671</v>
      </c>
    </row>
    <row r="15" spans="1:8" x14ac:dyDescent="0.3">
      <c r="A15" s="117" t="s">
        <v>34</v>
      </c>
      <c r="B15" s="118">
        <v>17</v>
      </c>
      <c r="C15" s="118">
        <v>0</v>
      </c>
      <c r="D15" s="118">
        <v>17</v>
      </c>
      <c r="E15" s="118">
        <v>0</v>
      </c>
      <c r="F15" s="118">
        <v>100</v>
      </c>
      <c r="G15" s="96">
        <v>79059</v>
      </c>
      <c r="H15" s="126">
        <v>4651</v>
      </c>
    </row>
    <row r="16" spans="1:8" x14ac:dyDescent="0.3">
      <c r="A16" s="136" t="s">
        <v>35</v>
      </c>
      <c r="B16" s="137">
        <v>13</v>
      </c>
      <c r="C16" s="137">
        <v>0</v>
      </c>
      <c r="D16" s="137">
        <v>13</v>
      </c>
      <c r="E16" s="137">
        <v>0</v>
      </c>
      <c r="F16" s="137">
        <v>100</v>
      </c>
      <c r="G16" s="138">
        <v>54280</v>
      </c>
      <c r="H16" s="139">
        <v>4175</v>
      </c>
    </row>
    <row r="17" spans="1:8" x14ac:dyDescent="0.3">
      <c r="A17" s="117" t="s">
        <v>36</v>
      </c>
      <c r="B17" s="118">
        <v>11</v>
      </c>
      <c r="C17" s="118">
        <v>0</v>
      </c>
      <c r="D17" s="118">
        <v>11</v>
      </c>
      <c r="E17" s="118">
        <v>0</v>
      </c>
      <c r="F17" s="118">
        <v>100</v>
      </c>
      <c r="G17" s="96">
        <v>49698</v>
      </c>
      <c r="H17" s="126">
        <v>4518</v>
      </c>
    </row>
    <row r="18" spans="1:8" x14ac:dyDescent="0.3">
      <c r="A18" s="136" t="s">
        <v>84</v>
      </c>
      <c r="B18" s="137">
        <v>21</v>
      </c>
      <c r="C18" s="137">
        <v>2</v>
      </c>
      <c r="D18" s="137">
        <v>19</v>
      </c>
      <c r="E18" s="137">
        <v>9.5</v>
      </c>
      <c r="F18" s="137">
        <v>90.5</v>
      </c>
      <c r="G18" s="138">
        <v>60192</v>
      </c>
      <c r="H18" s="139">
        <v>2866</v>
      </c>
    </row>
    <row r="19" spans="1:8" x14ac:dyDescent="0.3">
      <c r="A19" s="117" t="s">
        <v>38</v>
      </c>
      <c r="B19" s="118">
        <v>11</v>
      </c>
      <c r="C19" s="118">
        <v>0</v>
      </c>
      <c r="D19" s="118">
        <v>11</v>
      </c>
      <c r="E19" s="118">
        <v>0</v>
      </c>
      <c r="F19" s="118">
        <v>100</v>
      </c>
      <c r="G19" s="96">
        <v>42198</v>
      </c>
      <c r="H19" s="126">
        <v>3836</v>
      </c>
    </row>
    <row r="20" spans="1:8" x14ac:dyDescent="0.3">
      <c r="A20" s="136" t="s">
        <v>39</v>
      </c>
      <c r="B20" s="137">
        <v>10</v>
      </c>
      <c r="C20" s="137">
        <v>0</v>
      </c>
      <c r="D20" s="137">
        <v>10</v>
      </c>
      <c r="E20" s="137">
        <v>0</v>
      </c>
      <c r="F20" s="137">
        <v>100</v>
      </c>
      <c r="G20" s="138">
        <v>55849</v>
      </c>
      <c r="H20" s="139">
        <v>5585</v>
      </c>
    </row>
    <row r="21" spans="1:8" x14ac:dyDescent="0.3">
      <c r="A21" s="117" t="s">
        <v>92</v>
      </c>
      <c r="B21" s="118">
        <v>10</v>
      </c>
      <c r="C21" s="118">
        <v>0</v>
      </c>
      <c r="D21" s="118">
        <v>10</v>
      </c>
      <c r="E21" s="118">
        <v>0</v>
      </c>
      <c r="F21" s="118">
        <v>100</v>
      </c>
      <c r="G21" s="96">
        <v>67572</v>
      </c>
      <c r="H21" s="126">
        <v>6757</v>
      </c>
    </row>
    <row r="22" spans="1:8" x14ac:dyDescent="0.3">
      <c r="A22" s="136" t="s">
        <v>41</v>
      </c>
      <c r="B22" s="137">
        <v>14</v>
      </c>
      <c r="C22" s="137">
        <v>1</v>
      </c>
      <c r="D22" s="137">
        <v>13</v>
      </c>
      <c r="E22" s="137">
        <v>7.1</v>
      </c>
      <c r="F22" s="137">
        <v>92.9</v>
      </c>
      <c r="G22" s="138">
        <v>59257</v>
      </c>
      <c r="H22" s="139">
        <v>4233</v>
      </c>
    </row>
    <row r="23" spans="1:8" x14ac:dyDescent="0.3">
      <c r="A23" s="117" t="s">
        <v>93</v>
      </c>
      <c r="B23" s="118">
        <v>12</v>
      </c>
      <c r="C23" s="118">
        <v>0</v>
      </c>
      <c r="D23" s="118">
        <v>12</v>
      </c>
      <c r="E23" s="118">
        <v>0</v>
      </c>
      <c r="F23" s="118">
        <v>100</v>
      </c>
      <c r="G23" s="96">
        <v>86469</v>
      </c>
      <c r="H23" s="126">
        <v>7206</v>
      </c>
    </row>
    <row r="24" spans="1:8" x14ac:dyDescent="0.3">
      <c r="A24" s="136" t="s">
        <v>94</v>
      </c>
      <c r="B24" s="137">
        <v>11</v>
      </c>
      <c r="C24" s="137">
        <v>1</v>
      </c>
      <c r="D24" s="137">
        <v>10</v>
      </c>
      <c r="E24" s="137">
        <v>9.1</v>
      </c>
      <c r="F24" s="137">
        <v>90.9</v>
      </c>
      <c r="G24" s="138">
        <v>51383</v>
      </c>
      <c r="H24" s="139">
        <v>4671</v>
      </c>
    </row>
    <row r="25" spans="1:8" x14ac:dyDescent="0.3">
      <c r="A25" s="117" t="s">
        <v>44</v>
      </c>
      <c r="B25" s="118">
        <v>8</v>
      </c>
      <c r="C25" s="118">
        <v>0</v>
      </c>
      <c r="D25" s="118">
        <v>8</v>
      </c>
      <c r="E25" s="118">
        <v>0</v>
      </c>
      <c r="F25" s="118">
        <v>100</v>
      </c>
      <c r="G25" s="96">
        <v>51047</v>
      </c>
      <c r="H25" s="126">
        <v>6381</v>
      </c>
    </row>
    <row r="26" spans="1:8" x14ac:dyDescent="0.3">
      <c r="A26" s="136" t="s">
        <v>45</v>
      </c>
      <c r="B26" s="137">
        <v>6</v>
      </c>
      <c r="C26" s="137">
        <v>0</v>
      </c>
      <c r="D26" s="137">
        <v>6</v>
      </c>
      <c r="E26" s="137">
        <v>0</v>
      </c>
      <c r="F26" s="137">
        <v>100</v>
      </c>
      <c r="G26" s="138">
        <v>47821</v>
      </c>
      <c r="H26" s="139">
        <v>7970</v>
      </c>
    </row>
    <row r="27" spans="1:8" x14ac:dyDescent="0.3">
      <c r="A27" s="117" t="s">
        <v>46</v>
      </c>
      <c r="B27" s="118">
        <v>19</v>
      </c>
      <c r="C27" s="118">
        <v>0</v>
      </c>
      <c r="D27" s="118">
        <v>19</v>
      </c>
      <c r="E27" s="118">
        <v>0</v>
      </c>
      <c r="F27" s="118">
        <v>100</v>
      </c>
      <c r="G27" s="96">
        <v>64797</v>
      </c>
      <c r="H27" s="126">
        <v>3410</v>
      </c>
    </row>
    <row r="28" spans="1:8" x14ac:dyDescent="0.3">
      <c r="A28" s="136" t="s">
        <v>47</v>
      </c>
      <c r="B28" s="137">
        <v>6</v>
      </c>
      <c r="C28" s="137">
        <v>0</v>
      </c>
      <c r="D28" s="137">
        <v>6</v>
      </c>
      <c r="E28" s="137">
        <v>0</v>
      </c>
      <c r="F28" s="137">
        <v>100</v>
      </c>
      <c r="G28" s="138">
        <v>49592</v>
      </c>
      <c r="H28" s="139">
        <v>8265</v>
      </c>
    </row>
    <row r="29" spans="1:8" ht="15" thickBot="1" x14ac:dyDescent="0.35">
      <c r="A29" s="122" t="s">
        <v>99</v>
      </c>
      <c r="B29" s="124">
        <v>324</v>
      </c>
      <c r="C29" s="124">
        <v>10</v>
      </c>
      <c r="D29" s="124">
        <v>314</v>
      </c>
      <c r="E29" s="125">
        <v>3.1</v>
      </c>
      <c r="F29" s="124">
        <v>96.9</v>
      </c>
      <c r="G29" s="123">
        <v>1539275</v>
      </c>
      <c r="H29" s="124" t="s">
        <v>106</v>
      </c>
    </row>
    <row r="30" spans="1:8" x14ac:dyDescent="0.3">
      <c r="A30" s="133" t="s">
        <v>88</v>
      </c>
      <c r="B30" s="133"/>
      <c r="C30" s="133"/>
      <c r="D30" s="133"/>
      <c r="E30" s="133"/>
      <c r="F30" s="133"/>
      <c r="G30" s="133"/>
      <c r="H30" s="133"/>
    </row>
    <row r="31" spans="1:8" x14ac:dyDescent="0.3">
      <c r="A31" s="134" t="s">
        <v>107</v>
      </c>
      <c r="B31" s="134"/>
      <c r="C31" s="134"/>
      <c r="D31" s="134"/>
      <c r="E31" s="134"/>
      <c r="F31" s="134"/>
      <c r="G31" s="134"/>
      <c r="H31" s="134"/>
    </row>
  </sheetData>
  <mergeCells count="11">
    <mergeCell ref="A30:H30"/>
    <mergeCell ref="A31:H31"/>
    <mergeCell ref="A1:H1"/>
    <mergeCell ref="A2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E12" sqref="E12"/>
    </sheetView>
  </sheetViews>
  <sheetFormatPr baseColWidth="10" defaultRowHeight="14.4" x14ac:dyDescent="0.3"/>
  <sheetData>
    <row r="1" spans="1:8" x14ac:dyDescent="0.3">
      <c r="A1" s="82" t="s">
        <v>108</v>
      </c>
      <c r="B1" s="82"/>
      <c r="C1" s="82"/>
      <c r="D1" s="82"/>
      <c r="E1" s="82"/>
      <c r="F1" s="82"/>
      <c r="G1" s="82"/>
      <c r="H1" s="82"/>
    </row>
    <row r="2" spans="1:8" x14ac:dyDescent="0.3">
      <c r="A2" s="84" t="s">
        <v>73</v>
      </c>
      <c r="B2" s="62" t="s">
        <v>109</v>
      </c>
      <c r="C2" s="86" t="s">
        <v>75</v>
      </c>
      <c r="D2" s="86" t="s">
        <v>76</v>
      </c>
      <c r="E2" s="86" t="s">
        <v>77</v>
      </c>
      <c r="F2" s="86" t="s">
        <v>78</v>
      </c>
      <c r="G2" s="86" t="s">
        <v>79</v>
      </c>
      <c r="H2" s="86" t="s">
        <v>80</v>
      </c>
    </row>
    <row r="3" spans="1:8" ht="15" thickBot="1" x14ac:dyDescent="0.35">
      <c r="A3" s="130"/>
      <c r="B3" s="109" t="s">
        <v>105</v>
      </c>
      <c r="C3" s="132"/>
      <c r="D3" s="132"/>
      <c r="E3" s="132"/>
      <c r="F3" s="132"/>
      <c r="G3" s="132"/>
      <c r="H3" s="132"/>
    </row>
    <row r="4" spans="1:8" x14ac:dyDescent="0.3">
      <c r="A4" s="117" t="s">
        <v>24</v>
      </c>
      <c r="B4" s="118">
        <v>33</v>
      </c>
      <c r="C4" s="118">
        <v>5</v>
      </c>
      <c r="D4" s="118">
        <v>28</v>
      </c>
      <c r="E4" s="118">
        <v>15.15</v>
      </c>
      <c r="F4" s="118">
        <v>84.85</v>
      </c>
      <c r="G4" s="96">
        <v>82274</v>
      </c>
      <c r="H4" s="96">
        <v>2494</v>
      </c>
    </row>
    <row r="5" spans="1:8" x14ac:dyDescent="0.3">
      <c r="A5" s="119" t="s">
        <v>25</v>
      </c>
      <c r="B5" s="120">
        <v>88</v>
      </c>
      <c r="C5" s="120">
        <v>10</v>
      </c>
      <c r="D5" s="120">
        <v>78</v>
      </c>
      <c r="E5" s="120">
        <v>11.36</v>
      </c>
      <c r="F5" s="120">
        <v>88.64</v>
      </c>
      <c r="G5" s="121">
        <v>260294</v>
      </c>
      <c r="H5" s="121">
        <v>2951</v>
      </c>
    </row>
    <row r="6" spans="1:8" x14ac:dyDescent="0.3">
      <c r="A6" s="117" t="s">
        <v>26</v>
      </c>
      <c r="B6" s="118">
        <v>62</v>
      </c>
      <c r="C6" s="118">
        <v>9</v>
      </c>
      <c r="D6" s="118">
        <v>53</v>
      </c>
      <c r="E6" s="118">
        <v>14.52</v>
      </c>
      <c r="F6" s="118">
        <v>85.48</v>
      </c>
      <c r="G6" s="96">
        <v>177903</v>
      </c>
      <c r="H6" s="96">
        <v>2876</v>
      </c>
    </row>
    <row r="7" spans="1:8" x14ac:dyDescent="0.3">
      <c r="A7" s="119" t="s">
        <v>27</v>
      </c>
      <c r="B7" s="120">
        <v>45</v>
      </c>
      <c r="C7" s="120">
        <v>11</v>
      </c>
      <c r="D7" s="120">
        <v>34</v>
      </c>
      <c r="E7" s="120">
        <v>24.44</v>
      </c>
      <c r="F7" s="120">
        <v>75.56</v>
      </c>
      <c r="G7" s="121">
        <v>144237</v>
      </c>
      <c r="H7" s="121">
        <v>3193</v>
      </c>
    </row>
    <row r="8" spans="1:8" x14ac:dyDescent="0.3">
      <c r="A8" s="117" t="s">
        <v>81</v>
      </c>
      <c r="B8" s="118">
        <v>112</v>
      </c>
      <c r="C8" s="118">
        <v>9</v>
      </c>
      <c r="D8" s="118">
        <v>103</v>
      </c>
      <c r="E8" s="118">
        <v>8.0399999999999991</v>
      </c>
      <c r="F8" s="118">
        <v>91.96</v>
      </c>
      <c r="G8" s="96">
        <v>315987</v>
      </c>
      <c r="H8" s="96">
        <v>2823</v>
      </c>
    </row>
    <row r="9" spans="1:8" x14ac:dyDescent="0.3">
      <c r="A9" s="119" t="s">
        <v>82</v>
      </c>
      <c r="B9" s="120">
        <v>73</v>
      </c>
      <c r="C9" s="120">
        <v>12</v>
      </c>
      <c r="D9" s="120">
        <v>61</v>
      </c>
      <c r="E9" s="120">
        <v>16.440000000000001</v>
      </c>
      <c r="F9" s="120">
        <v>83.56</v>
      </c>
      <c r="G9" s="121">
        <v>297783</v>
      </c>
      <c r="H9" s="121">
        <v>4020</v>
      </c>
    </row>
    <row r="10" spans="1:8" x14ac:dyDescent="0.3">
      <c r="A10" s="117" t="s">
        <v>61</v>
      </c>
      <c r="B10" s="118">
        <v>97</v>
      </c>
      <c r="C10" s="118">
        <v>23</v>
      </c>
      <c r="D10" s="118">
        <v>74</v>
      </c>
      <c r="E10" s="118">
        <v>23.71</v>
      </c>
      <c r="F10" s="118">
        <v>76.290000000000006</v>
      </c>
      <c r="G10" s="96">
        <v>265761</v>
      </c>
      <c r="H10" s="96">
        <v>2708</v>
      </c>
    </row>
    <row r="11" spans="1:8" x14ac:dyDescent="0.3">
      <c r="A11" s="119" t="s">
        <v>31</v>
      </c>
      <c r="B11" s="120">
        <v>19</v>
      </c>
      <c r="C11" s="120">
        <v>3</v>
      </c>
      <c r="D11" s="120">
        <v>16</v>
      </c>
      <c r="E11" s="120">
        <v>15.79</v>
      </c>
      <c r="F11" s="120">
        <v>84.21</v>
      </c>
      <c r="G11" s="121">
        <v>45921</v>
      </c>
      <c r="H11" s="121">
        <v>2446</v>
      </c>
    </row>
    <row r="12" spans="1:8" x14ac:dyDescent="0.3">
      <c r="A12" s="117" t="s">
        <v>62</v>
      </c>
      <c r="B12" s="118">
        <v>131</v>
      </c>
      <c r="C12" s="118">
        <v>11</v>
      </c>
      <c r="D12" s="118">
        <v>120</v>
      </c>
      <c r="E12" s="118">
        <v>8.4</v>
      </c>
      <c r="F12" s="118">
        <v>91.6</v>
      </c>
      <c r="G12" s="96">
        <v>337083</v>
      </c>
      <c r="H12" s="96">
        <v>2560</v>
      </c>
    </row>
    <row r="13" spans="1:8" x14ac:dyDescent="0.3">
      <c r="A13" s="119" t="s">
        <v>83</v>
      </c>
      <c r="B13" s="120">
        <v>125</v>
      </c>
      <c r="C13" s="120">
        <v>18</v>
      </c>
      <c r="D13" s="120">
        <v>107</v>
      </c>
      <c r="E13" s="120">
        <v>14.4</v>
      </c>
      <c r="F13" s="120">
        <v>85.6</v>
      </c>
      <c r="G13" s="121">
        <v>256127</v>
      </c>
      <c r="H13" s="121">
        <v>2049</v>
      </c>
    </row>
    <row r="14" spans="1:8" x14ac:dyDescent="0.3">
      <c r="A14" s="117" t="s">
        <v>34</v>
      </c>
      <c r="B14" s="118">
        <v>141</v>
      </c>
      <c r="C14" s="118">
        <v>3</v>
      </c>
      <c r="D14" s="118">
        <v>138</v>
      </c>
      <c r="E14" s="118">
        <v>2.13</v>
      </c>
      <c r="F14" s="118">
        <v>97.87</v>
      </c>
      <c r="G14" s="96">
        <v>245970</v>
      </c>
      <c r="H14" s="96">
        <v>1755</v>
      </c>
    </row>
    <row r="15" spans="1:8" x14ac:dyDescent="0.3">
      <c r="A15" s="119" t="s">
        <v>35</v>
      </c>
      <c r="B15" s="120">
        <v>65</v>
      </c>
      <c r="C15" s="120">
        <v>11</v>
      </c>
      <c r="D15" s="120">
        <v>54</v>
      </c>
      <c r="E15" s="120">
        <v>16.920000000000002</v>
      </c>
      <c r="F15" s="120">
        <v>83.08</v>
      </c>
      <c r="G15" s="121">
        <v>167770</v>
      </c>
      <c r="H15" s="121">
        <v>2577</v>
      </c>
    </row>
    <row r="16" spans="1:8" x14ac:dyDescent="0.3">
      <c r="A16" s="117" t="s">
        <v>36</v>
      </c>
      <c r="B16" s="118">
        <v>42</v>
      </c>
      <c r="C16" s="118">
        <v>24</v>
      </c>
      <c r="D16" s="118">
        <v>18</v>
      </c>
      <c r="E16" s="118">
        <v>57.14</v>
      </c>
      <c r="F16" s="118">
        <v>42.86</v>
      </c>
      <c r="G16" s="96">
        <v>154601</v>
      </c>
      <c r="H16" s="96">
        <v>3603</v>
      </c>
    </row>
    <row r="17" spans="1:8" x14ac:dyDescent="0.3">
      <c r="A17" s="119" t="s">
        <v>84</v>
      </c>
      <c r="B17" s="120">
        <v>65</v>
      </c>
      <c r="C17" s="120">
        <v>17</v>
      </c>
      <c r="D17" s="120">
        <v>48</v>
      </c>
      <c r="E17" s="120">
        <v>26.15</v>
      </c>
      <c r="F17" s="120">
        <v>73.849999999999994</v>
      </c>
      <c r="G17" s="121">
        <v>187104</v>
      </c>
      <c r="H17" s="121">
        <v>2908</v>
      </c>
    </row>
    <row r="18" spans="1:8" x14ac:dyDescent="0.3">
      <c r="A18" s="117" t="s">
        <v>38</v>
      </c>
      <c r="B18" s="118">
        <v>51</v>
      </c>
      <c r="C18" s="118">
        <v>9</v>
      </c>
      <c r="D18" s="118">
        <v>42</v>
      </c>
      <c r="E18" s="118">
        <v>17.649999999999999</v>
      </c>
      <c r="F18" s="118">
        <v>82.35</v>
      </c>
      <c r="G18" s="96">
        <v>132221</v>
      </c>
      <c r="H18" s="96">
        <v>2602</v>
      </c>
    </row>
    <row r="19" spans="1:8" x14ac:dyDescent="0.3">
      <c r="A19" s="119" t="s">
        <v>39</v>
      </c>
      <c r="B19" s="120">
        <v>52</v>
      </c>
      <c r="C19" s="120">
        <v>10</v>
      </c>
      <c r="D19" s="120">
        <v>42</v>
      </c>
      <c r="E19" s="120">
        <v>19.23</v>
      </c>
      <c r="F19" s="120">
        <v>80.77</v>
      </c>
      <c r="G19" s="121">
        <v>164876</v>
      </c>
      <c r="H19" s="121">
        <v>3102</v>
      </c>
    </row>
    <row r="20" spans="1:8" x14ac:dyDescent="0.3">
      <c r="A20" s="117" t="s">
        <v>85</v>
      </c>
      <c r="B20" s="118">
        <v>62</v>
      </c>
      <c r="C20" s="118">
        <v>12</v>
      </c>
      <c r="D20" s="118">
        <v>50</v>
      </c>
      <c r="E20" s="118">
        <v>19.350000000000001</v>
      </c>
      <c r="F20" s="118">
        <v>80.650000000000006</v>
      </c>
      <c r="G20" s="96">
        <v>201119</v>
      </c>
      <c r="H20" s="96">
        <v>3199</v>
      </c>
    </row>
    <row r="21" spans="1:8" x14ac:dyDescent="0.3">
      <c r="A21" s="119" t="s">
        <v>41</v>
      </c>
      <c r="B21" s="120">
        <v>64</v>
      </c>
      <c r="C21" s="120">
        <v>16</v>
      </c>
      <c r="D21" s="120">
        <v>48</v>
      </c>
      <c r="E21" s="120">
        <v>25</v>
      </c>
      <c r="F21" s="120">
        <v>75</v>
      </c>
      <c r="G21" s="121">
        <v>181811</v>
      </c>
      <c r="H21" s="121">
        <v>2854</v>
      </c>
    </row>
    <row r="22" spans="1:8" x14ac:dyDescent="0.3">
      <c r="A22" s="117" t="s">
        <v>93</v>
      </c>
      <c r="B22" s="118">
        <v>110</v>
      </c>
      <c r="C22" s="118">
        <v>15</v>
      </c>
      <c r="D22" s="118">
        <v>95</v>
      </c>
      <c r="E22" s="118">
        <v>13.64</v>
      </c>
      <c r="F22" s="118">
        <v>86.36</v>
      </c>
      <c r="G22" s="96">
        <v>254409</v>
      </c>
      <c r="H22" s="96">
        <v>2283</v>
      </c>
    </row>
    <row r="23" spans="1:8" x14ac:dyDescent="0.3">
      <c r="A23" s="119" t="s">
        <v>94</v>
      </c>
      <c r="B23" s="120">
        <v>58</v>
      </c>
      <c r="C23" s="120">
        <v>11</v>
      </c>
      <c r="D23" s="120">
        <v>47</v>
      </c>
      <c r="E23" s="120">
        <v>18.97</v>
      </c>
      <c r="F23" s="120">
        <v>81.03</v>
      </c>
      <c r="G23" s="121">
        <v>155361</v>
      </c>
      <c r="H23" s="121">
        <v>2635</v>
      </c>
    </row>
    <row r="24" spans="1:8" x14ac:dyDescent="0.3">
      <c r="A24" s="117" t="s">
        <v>44</v>
      </c>
      <c r="B24" s="118">
        <v>38</v>
      </c>
      <c r="C24" s="118">
        <v>7</v>
      </c>
      <c r="D24" s="118">
        <v>31</v>
      </c>
      <c r="E24" s="118">
        <v>18.420000000000002</v>
      </c>
      <c r="F24" s="118">
        <v>81.58</v>
      </c>
      <c r="G24" s="96">
        <v>159339</v>
      </c>
      <c r="H24" s="96">
        <v>4153</v>
      </c>
    </row>
    <row r="25" spans="1:8" x14ac:dyDescent="0.3">
      <c r="A25" s="119" t="s">
        <v>45</v>
      </c>
      <c r="B25" s="120">
        <v>55</v>
      </c>
      <c r="C25" s="120">
        <v>2</v>
      </c>
      <c r="D25" s="120">
        <v>53</v>
      </c>
      <c r="E25" s="120">
        <v>3.64</v>
      </c>
      <c r="F25" s="120">
        <v>96.36</v>
      </c>
      <c r="G25" s="121">
        <v>158120</v>
      </c>
      <c r="H25" s="121">
        <v>2838</v>
      </c>
    </row>
    <row r="26" spans="1:8" x14ac:dyDescent="0.3">
      <c r="A26" s="117" t="s">
        <v>46</v>
      </c>
      <c r="B26" s="118">
        <v>58</v>
      </c>
      <c r="C26" s="118">
        <v>2</v>
      </c>
      <c r="D26" s="118">
        <v>56</v>
      </c>
      <c r="E26" s="118">
        <v>3.45</v>
      </c>
      <c r="F26" s="118">
        <v>96.55</v>
      </c>
      <c r="G26" s="96">
        <v>195557</v>
      </c>
      <c r="H26" s="96">
        <v>3345</v>
      </c>
    </row>
    <row r="27" spans="1:8" x14ac:dyDescent="0.3">
      <c r="A27" s="119" t="s">
        <v>47</v>
      </c>
      <c r="B27" s="120">
        <v>73</v>
      </c>
      <c r="C27" s="120">
        <v>2</v>
      </c>
      <c r="D27" s="120">
        <v>71</v>
      </c>
      <c r="E27" s="120">
        <v>2.74</v>
      </c>
      <c r="F27" s="120">
        <v>97.26</v>
      </c>
      <c r="G27" s="121">
        <v>149769</v>
      </c>
      <c r="H27" s="121">
        <v>2037</v>
      </c>
    </row>
    <row r="28" spans="1:8" ht="15" thickBot="1" x14ac:dyDescent="0.35">
      <c r="A28" s="122" t="s">
        <v>99</v>
      </c>
      <c r="B28" s="123">
        <v>1719</v>
      </c>
      <c r="C28" s="124">
        <v>252</v>
      </c>
      <c r="D28" s="123">
        <v>1467</v>
      </c>
      <c r="E28" s="124">
        <v>15</v>
      </c>
      <c r="F28" s="124">
        <v>85</v>
      </c>
      <c r="G28" s="123">
        <v>4691397</v>
      </c>
      <c r="H28" s="123">
        <v>2714</v>
      </c>
    </row>
    <row r="29" spans="1:8" x14ac:dyDescent="0.3">
      <c r="A29" s="143" t="s">
        <v>88</v>
      </c>
      <c r="B29" s="143"/>
      <c r="C29" s="143"/>
      <c r="D29" s="143"/>
      <c r="E29" s="143"/>
      <c r="F29" s="143"/>
      <c r="G29" s="143"/>
      <c r="H29" s="143"/>
    </row>
    <row r="30" spans="1:8" x14ac:dyDescent="0.3">
      <c r="A30" s="144" t="s">
        <v>107</v>
      </c>
      <c r="B30" s="144"/>
      <c r="C30" s="144"/>
      <c r="D30" s="144"/>
      <c r="E30" s="144"/>
      <c r="F30" s="144"/>
      <c r="G30" s="144"/>
      <c r="H30" s="144"/>
    </row>
  </sheetData>
  <mergeCells count="10">
    <mergeCell ref="A29:H29"/>
    <mergeCell ref="A30:H30"/>
    <mergeCell ref="A1:H1"/>
    <mergeCell ref="A2:A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2" workbookViewId="0">
      <selection activeCell="F15" sqref="F15"/>
    </sheetView>
  </sheetViews>
  <sheetFormatPr baseColWidth="10" defaultRowHeight="14.4" x14ac:dyDescent="0.3"/>
  <cols>
    <col min="1" max="1" width="32.6640625" customWidth="1"/>
  </cols>
  <sheetData>
    <row r="1" spans="1:5" ht="14.4" customHeight="1" x14ac:dyDescent="0.3">
      <c r="A1" s="114" t="s">
        <v>110</v>
      </c>
      <c r="B1" s="114"/>
      <c r="C1" s="114"/>
      <c r="D1" s="114"/>
      <c r="E1" s="114"/>
    </row>
    <row r="2" spans="1:5" ht="14.4" customHeight="1" x14ac:dyDescent="0.3">
      <c r="A2" s="157" t="s">
        <v>111</v>
      </c>
      <c r="B2" s="157"/>
      <c r="C2" s="157"/>
      <c r="D2" s="157"/>
      <c r="E2" s="157"/>
    </row>
    <row r="3" spans="1:5" ht="28.2" thickBot="1" x14ac:dyDescent="0.35">
      <c r="A3" s="145" t="s">
        <v>73</v>
      </c>
      <c r="B3" s="146" t="s">
        <v>112</v>
      </c>
      <c r="C3" s="146" t="s">
        <v>113</v>
      </c>
      <c r="D3" s="147" t="s">
        <v>114</v>
      </c>
      <c r="E3" s="146" t="s">
        <v>21</v>
      </c>
    </row>
    <row r="4" spans="1:5" x14ac:dyDescent="0.3">
      <c r="A4" s="148" t="s">
        <v>24</v>
      </c>
      <c r="B4" s="149">
        <v>718991</v>
      </c>
      <c r="C4" s="149">
        <v>36982</v>
      </c>
      <c r="D4" s="149">
        <v>1364</v>
      </c>
      <c r="E4" s="150">
        <v>757337</v>
      </c>
    </row>
    <row r="5" spans="1:5" x14ac:dyDescent="0.3">
      <c r="A5" s="148" t="s">
        <v>25</v>
      </c>
      <c r="B5" s="151">
        <v>1980239</v>
      </c>
      <c r="C5" s="151">
        <v>69275</v>
      </c>
      <c r="D5" s="151">
        <v>14952</v>
      </c>
      <c r="E5" s="152">
        <v>2064466</v>
      </c>
    </row>
    <row r="6" spans="1:5" x14ac:dyDescent="0.3">
      <c r="A6" s="148" t="s">
        <v>26</v>
      </c>
      <c r="B6" s="151">
        <v>1470955</v>
      </c>
      <c r="C6" s="151">
        <v>47078</v>
      </c>
      <c r="D6" s="151">
        <v>6071</v>
      </c>
      <c r="E6" s="152">
        <v>1524104</v>
      </c>
    </row>
    <row r="7" spans="1:5" ht="28.2" thickBot="1" x14ac:dyDescent="0.35">
      <c r="A7" s="153" t="s">
        <v>115</v>
      </c>
      <c r="B7" s="154">
        <v>4170185</v>
      </c>
      <c r="C7" s="154">
        <v>153335</v>
      </c>
      <c r="D7" s="154">
        <v>22387</v>
      </c>
      <c r="E7" s="154">
        <v>4345907</v>
      </c>
    </row>
    <row r="8" spans="1:5" x14ac:dyDescent="0.3">
      <c r="A8" s="148" t="s">
        <v>27</v>
      </c>
      <c r="B8" s="151">
        <v>1198544</v>
      </c>
      <c r="C8" s="151">
        <v>55330</v>
      </c>
      <c r="D8" s="151">
        <v>5399</v>
      </c>
      <c r="E8" s="152">
        <v>1259273</v>
      </c>
    </row>
    <row r="9" spans="1:5" x14ac:dyDescent="0.3">
      <c r="A9" s="148" t="s">
        <v>81</v>
      </c>
      <c r="B9" s="151">
        <v>2131460</v>
      </c>
      <c r="C9" s="151">
        <v>85527</v>
      </c>
      <c r="D9" s="151">
        <v>23438</v>
      </c>
      <c r="E9" s="152">
        <v>2240425</v>
      </c>
    </row>
    <row r="10" spans="1:5" x14ac:dyDescent="0.3">
      <c r="A10" s="148" t="s">
        <v>60</v>
      </c>
      <c r="B10" s="151">
        <v>2087872</v>
      </c>
      <c r="C10" s="151">
        <v>73754</v>
      </c>
      <c r="D10" s="151">
        <v>8538</v>
      </c>
      <c r="E10" s="152">
        <v>2170164</v>
      </c>
    </row>
    <row r="11" spans="1:5" x14ac:dyDescent="0.3">
      <c r="A11" s="148" t="s">
        <v>61</v>
      </c>
      <c r="B11" s="151">
        <v>1839081</v>
      </c>
      <c r="C11" s="151">
        <v>64834</v>
      </c>
      <c r="D11" s="151">
        <v>23354</v>
      </c>
      <c r="E11" s="152">
        <v>1927269</v>
      </c>
    </row>
    <row r="12" spans="1:5" x14ac:dyDescent="0.3">
      <c r="A12" s="148" t="s">
        <v>31</v>
      </c>
      <c r="B12" s="151">
        <v>440872</v>
      </c>
      <c r="C12" s="151">
        <v>19882</v>
      </c>
      <c r="D12" s="151">
        <v>2194</v>
      </c>
      <c r="E12" s="152">
        <v>462948</v>
      </c>
    </row>
    <row r="13" spans="1:5" x14ac:dyDescent="0.3">
      <c r="A13" s="148" t="s">
        <v>62</v>
      </c>
      <c r="B13" s="151">
        <v>2401468</v>
      </c>
      <c r="C13" s="151">
        <v>85772</v>
      </c>
      <c r="D13" s="151">
        <v>31183</v>
      </c>
      <c r="E13" s="152">
        <v>2518423</v>
      </c>
    </row>
    <row r="14" spans="1:5" x14ac:dyDescent="0.3">
      <c r="A14" s="148" t="s">
        <v>83</v>
      </c>
      <c r="B14" s="151">
        <v>1769832</v>
      </c>
      <c r="C14" s="151">
        <v>74731</v>
      </c>
      <c r="D14" s="151">
        <v>12237</v>
      </c>
      <c r="E14" s="152">
        <v>1856800</v>
      </c>
    </row>
    <row r="15" spans="1:5" x14ac:dyDescent="0.3">
      <c r="A15" s="148" t="s">
        <v>34</v>
      </c>
      <c r="B15" s="151">
        <v>1962373</v>
      </c>
      <c r="C15" s="151">
        <v>80413</v>
      </c>
      <c r="D15" s="151">
        <v>10267</v>
      </c>
      <c r="E15" s="152">
        <v>2053053</v>
      </c>
    </row>
    <row r="16" spans="1:5" x14ac:dyDescent="0.3">
      <c r="A16" s="148" t="s">
        <v>35</v>
      </c>
      <c r="B16" s="151">
        <v>1352893</v>
      </c>
      <c r="C16" s="151">
        <v>53473</v>
      </c>
      <c r="D16" s="151">
        <v>6843</v>
      </c>
      <c r="E16" s="152">
        <v>1413209</v>
      </c>
    </row>
    <row r="17" spans="1:5" x14ac:dyDescent="0.3">
      <c r="A17" s="148" t="s">
        <v>84</v>
      </c>
      <c r="B17" s="151">
        <v>1592176</v>
      </c>
      <c r="C17" s="151">
        <v>69198</v>
      </c>
      <c r="D17" s="151">
        <v>6068</v>
      </c>
      <c r="E17" s="152">
        <v>1667442</v>
      </c>
    </row>
    <row r="18" spans="1:5" x14ac:dyDescent="0.3">
      <c r="A18" s="148" t="s">
        <v>46</v>
      </c>
      <c r="B18" s="151">
        <v>1576950</v>
      </c>
      <c r="C18" s="151">
        <v>57019</v>
      </c>
      <c r="D18" s="151">
        <v>10023</v>
      </c>
      <c r="E18" s="152">
        <v>1643992</v>
      </c>
    </row>
    <row r="19" spans="1:5" ht="28.2" thickBot="1" x14ac:dyDescent="0.35">
      <c r="A19" s="153" t="s">
        <v>116</v>
      </c>
      <c r="B19" s="154">
        <v>18353521</v>
      </c>
      <c r="C19" s="154">
        <v>719933</v>
      </c>
      <c r="D19" s="154">
        <v>139544</v>
      </c>
      <c r="E19" s="154">
        <v>19212998</v>
      </c>
    </row>
    <row r="20" spans="1:5" x14ac:dyDescent="0.3">
      <c r="A20" s="148" t="s">
        <v>36</v>
      </c>
      <c r="B20" s="151">
        <v>1034947</v>
      </c>
      <c r="C20" s="151">
        <v>38989</v>
      </c>
      <c r="D20" s="151">
        <v>6838</v>
      </c>
      <c r="E20" s="152">
        <v>1080774</v>
      </c>
    </row>
    <row r="21" spans="1:5" x14ac:dyDescent="0.3">
      <c r="A21" s="148" t="s">
        <v>38</v>
      </c>
      <c r="B21" s="151">
        <v>1020246</v>
      </c>
      <c r="C21" s="151">
        <v>38840</v>
      </c>
      <c r="D21" s="151">
        <v>5399</v>
      </c>
      <c r="E21" s="152">
        <v>1064485</v>
      </c>
    </row>
    <row r="22" spans="1:5" x14ac:dyDescent="0.3">
      <c r="A22" s="148" t="s">
        <v>39</v>
      </c>
      <c r="B22" s="151">
        <v>1323114</v>
      </c>
      <c r="C22" s="151">
        <v>35128</v>
      </c>
      <c r="D22" s="151">
        <v>4020</v>
      </c>
      <c r="E22" s="152">
        <v>1362262</v>
      </c>
    </row>
    <row r="23" spans="1:5" x14ac:dyDescent="0.3">
      <c r="A23" s="148" t="s">
        <v>85</v>
      </c>
      <c r="B23" s="151">
        <v>1454203</v>
      </c>
      <c r="C23" s="151">
        <v>65577</v>
      </c>
      <c r="D23" s="151">
        <v>23180</v>
      </c>
      <c r="E23" s="152">
        <v>1542960</v>
      </c>
    </row>
    <row r="24" spans="1:5" x14ac:dyDescent="0.3">
      <c r="A24" s="148" t="s">
        <v>41</v>
      </c>
      <c r="B24" s="151">
        <v>1371258</v>
      </c>
      <c r="C24" s="151">
        <v>58426</v>
      </c>
      <c r="D24" s="151">
        <v>11251</v>
      </c>
      <c r="E24" s="152">
        <v>1440935</v>
      </c>
    </row>
    <row r="25" spans="1:5" x14ac:dyDescent="0.3">
      <c r="A25" s="148" t="s">
        <v>93</v>
      </c>
      <c r="B25" s="151">
        <v>1934791</v>
      </c>
      <c r="C25" s="151">
        <v>73281</v>
      </c>
      <c r="D25" s="151">
        <v>17619</v>
      </c>
      <c r="E25" s="152">
        <v>2025691</v>
      </c>
    </row>
    <row r="26" spans="1:5" x14ac:dyDescent="0.3">
      <c r="A26" s="148" t="s">
        <v>94</v>
      </c>
      <c r="B26" s="151">
        <v>1247212</v>
      </c>
      <c r="C26" s="151">
        <v>41534</v>
      </c>
      <c r="D26" s="151">
        <v>11209</v>
      </c>
      <c r="E26" s="152">
        <v>1299955</v>
      </c>
    </row>
    <row r="27" spans="1:5" x14ac:dyDescent="0.3">
      <c r="A27" s="148" t="s">
        <v>44</v>
      </c>
      <c r="B27" s="151">
        <v>1216207</v>
      </c>
      <c r="C27" s="151">
        <v>46304</v>
      </c>
      <c r="D27" s="151">
        <v>1875</v>
      </c>
      <c r="E27" s="152">
        <v>1264386</v>
      </c>
    </row>
    <row r="28" spans="1:5" x14ac:dyDescent="0.3">
      <c r="A28" s="148" t="s">
        <v>45</v>
      </c>
      <c r="B28" s="151">
        <v>1402373</v>
      </c>
      <c r="C28" s="151">
        <v>32835</v>
      </c>
      <c r="D28" s="151">
        <v>8783</v>
      </c>
      <c r="E28" s="152">
        <v>1443991</v>
      </c>
    </row>
    <row r="29" spans="1:5" x14ac:dyDescent="0.3">
      <c r="A29" s="148" t="s">
        <v>47</v>
      </c>
      <c r="B29" s="151">
        <v>1168921</v>
      </c>
      <c r="C29" s="151">
        <v>47632</v>
      </c>
      <c r="D29" s="151">
        <v>53363</v>
      </c>
      <c r="E29" s="152">
        <v>1269916</v>
      </c>
    </row>
    <row r="30" spans="1:5" ht="28.2" thickBot="1" x14ac:dyDescent="0.35">
      <c r="A30" s="153" t="s">
        <v>117</v>
      </c>
      <c r="B30" s="154">
        <v>13173272</v>
      </c>
      <c r="C30" s="154">
        <v>478546</v>
      </c>
      <c r="D30" s="154">
        <v>143537</v>
      </c>
      <c r="E30" s="154">
        <v>13795355</v>
      </c>
    </row>
    <row r="31" spans="1:5" ht="15" thickBot="1" x14ac:dyDescent="0.35">
      <c r="A31" s="155" t="s">
        <v>21</v>
      </c>
      <c r="B31" s="156">
        <v>35696978</v>
      </c>
      <c r="C31" s="156">
        <v>1351814</v>
      </c>
      <c r="D31" s="156">
        <v>305468</v>
      </c>
      <c r="E31" s="156">
        <v>37354260</v>
      </c>
    </row>
    <row r="32" spans="1:5" ht="24" customHeight="1" x14ac:dyDescent="0.3">
      <c r="A32" s="158" t="s">
        <v>118</v>
      </c>
      <c r="B32" s="158"/>
      <c r="C32" s="158"/>
      <c r="D32" s="158"/>
      <c r="E32" s="158"/>
    </row>
  </sheetData>
  <mergeCells count="3">
    <mergeCell ref="A1:E1"/>
    <mergeCell ref="A2:E2"/>
    <mergeCell ref="A32:E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26" sqref="B26"/>
    </sheetView>
  </sheetViews>
  <sheetFormatPr baseColWidth="10" defaultRowHeight="14.4" x14ac:dyDescent="0.3"/>
  <sheetData>
    <row r="1" spans="1:14" x14ac:dyDescent="0.3">
      <c r="A1" s="176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x14ac:dyDescent="0.3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5" thickBot="1" x14ac:dyDescent="0.35">
      <c r="A3" s="178" t="s">
        <v>121</v>
      </c>
      <c r="B3" s="180" t="s">
        <v>112</v>
      </c>
      <c r="C3" s="180"/>
      <c r="D3" s="180"/>
      <c r="E3" s="159"/>
      <c r="F3" s="180" t="s">
        <v>113</v>
      </c>
      <c r="G3" s="180"/>
      <c r="H3" s="180"/>
      <c r="I3" s="159"/>
      <c r="J3" s="180" t="s">
        <v>114</v>
      </c>
      <c r="K3" s="180"/>
      <c r="L3" s="180"/>
      <c r="M3" s="160"/>
      <c r="N3" s="181" t="s">
        <v>21</v>
      </c>
    </row>
    <row r="4" spans="1:14" ht="15" thickBot="1" x14ac:dyDescent="0.35">
      <c r="A4" s="179"/>
      <c r="B4" s="161" t="s">
        <v>122</v>
      </c>
      <c r="C4" s="161" t="s">
        <v>123</v>
      </c>
      <c r="D4" s="161" t="s">
        <v>21</v>
      </c>
      <c r="E4" s="163"/>
      <c r="F4" s="161" t="s">
        <v>122</v>
      </c>
      <c r="G4" s="161" t="s">
        <v>123</v>
      </c>
      <c r="H4" s="161" t="s">
        <v>21</v>
      </c>
      <c r="I4" s="163"/>
      <c r="J4" s="161" t="s">
        <v>122</v>
      </c>
      <c r="K4" s="161" t="s">
        <v>123</v>
      </c>
      <c r="L4" s="161" t="s">
        <v>21</v>
      </c>
      <c r="M4" s="164"/>
      <c r="N4" s="182"/>
    </row>
    <row r="5" spans="1:14" x14ac:dyDescent="0.3">
      <c r="A5" s="165" t="s">
        <v>124</v>
      </c>
      <c r="B5" s="166">
        <v>2871781</v>
      </c>
      <c r="C5" s="166">
        <v>2657415</v>
      </c>
      <c r="D5" s="166">
        <v>5529196</v>
      </c>
      <c r="E5" s="167"/>
      <c r="F5" s="166">
        <v>6664</v>
      </c>
      <c r="G5" s="166">
        <v>7003</v>
      </c>
      <c r="H5" s="166">
        <v>13667</v>
      </c>
      <c r="I5" s="167"/>
      <c r="J5" s="166">
        <v>28527</v>
      </c>
      <c r="K5" s="166">
        <v>27544</v>
      </c>
      <c r="L5" s="166">
        <v>56071</v>
      </c>
      <c r="M5" s="167"/>
      <c r="N5" s="168">
        <v>5598934</v>
      </c>
    </row>
    <row r="6" spans="1:14" x14ac:dyDescent="0.3">
      <c r="A6" s="169" t="s">
        <v>125</v>
      </c>
      <c r="B6" s="170">
        <v>1097321</v>
      </c>
      <c r="C6" s="170">
        <v>1831366</v>
      </c>
      <c r="D6" s="170">
        <v>2928687</v>
      </c>
      <c r="E6" s="171"/>
      <c r="F6" s="170">
        <v>5457</v>
      </c>
      <c r="G6" s="170">
        <v>6121</v>
      </c>
      <c r="H6" s="170">
        <v>11578</v>
      </c>
      <c r="I6" s="171"/>
      <c r="J6" s="170">
        <v>3758</v>
      </c>
      <c r="K6" s="170">
        <v>15745</v>
      </c>
      <c r="L6" s="170">
        <v>19503</v>
      </c>
      <c r="M6" s="171"/>
      <c r="N6" s="172">
        <v>2959768</v>
      </c>
    </row>
    <row r="7" spans="1:14" x14ac:dyDescent="0.3">
      <c r="A7" s="165" t="s">
        <v>126</v>
      </c>
      <c r="B7" s="166">
        <v>1784751</v>
      </c>
      <c r="C7" s="166">
        <v>3390043</v>
      </c>
      <c r="D7" s="166">
        <v>5174794</v>
      </c>
      <c r="E7" s="167"/>
      <c r="F7" s="166">
        <v>10295</v>
      </c>
      <c r="G7" s="166">
        <v>13185</v>
      </c>
      <c r="H7" s="166">
        <v>23480</v>
      </c>
      <c r="I7" s="167"/>
      <c r="J7" s="166">
        <v>7877</v>
      </c>
      <c r="K7" s="166">
        <v>39955</v>
      </c>
      <c r="L7" s="166">
        <v>47832</v>
      </c>
      <c r="M7" s="167"/>
      <c r="N7" s="168">
        <v>5246106</v>
      </c>
    </row>
    <row r="8" spans="1:14" x14ac:dyDescent="0.3">
      <c r="A8" s="169"/>
      <c r="B8" s="183">
        <v>2913525</v>
      </c>
      <c r="C8" s="183">
        <v>3883128</v>
      </c>
      <c r="D8" s="183">
        <v>6796653</v>
      </c>
      <c r="E8" s="184"/>
      <c r="F8" s="183">
        <v>31868</v>
      </c>
      <c r="G8" s="183">
        <v>30273</v>
      </c>
      <c r="H8" s="183">
        <v>62141</v>
      </c>
      <c r="I8" s="184"/>
      <c r="J8" s="183">
        <v>14544</v>
      </c>
      <c r="K8" s="183">
        <v>25623</v>
      </c>
      <c r="L8" s="183">
        <v>40167</v>
      </c>
      <c r="M8" s="184"/>
      <c r="N8" s="185">
        <v>6898961</v>
      </c>
    </row>
    <row r="9" spans="1:14" x14ac:dyDescent="0.3">
      <c r="A9" s="169" t="s">
        <v>127</v>
      </c>
      <c r="B9" s="183"/>
      <c r="C9" s="183"/>
      <c r="D9" s="183"/>
      <c r="E9" s="184"/>
      <c r="F9" s="183"/>
      <c r="G9" s="183"/>
      <c r="H9" s="183"/>
      <c r="I9" s="184"/>
      <c r="J9" s="183"/>
      <c r="K9" s="183"/>
      <c r="L9" s="183"/>
      <c r="M9" s="184"/>
      <c r="N9" s="185"/>
    </row>
    <row r="10" spans="1:14" x14ac:dyDescent="0.3">
      <c r="A10" s="165" t="s">
        <v>128</v>
      </c>
      <c r="B10" s="166">
        <v>3716758</v>
      </c>
      <c r="C10" s="166">
        <v>4546652</v>
      </c>
      <c r="D10" s="166">
        <v>8263410</v>
      </c>
      <c r="E10" s="167"/>
      <c r="F10" s="166">
        <v>85976</v>
      </c>
      <c r="G10" s="166">
        <v>93276</v>
      </c>
      <c r="H10" s="166">
        <v>179252</v>
      </c>
      <c r="I10" s="167"/>
      <c r="J10" s="166">
        <v>23618</v>
      </c>
      <c r="K10" s="166">
        <v>30011</v>
      </c>
      <c r="L10" s="166">
        <v>53629</v>
      </c>
      <c r="M10" s="167"/>
      <c r="N10" s="168">
        <v>8496291</v>
      </c>
    </row>
    <row r="11" spans="1:14" x14ac:dyDescent="0.3">
      <c r="A11" s="169" t="s">
        <v>129</v>
      </c>
      <c r="B11" s="170">
        <v>2699922</v>
      </c>
      <c r="C11" s="170">
        <v>3696496</v>
      </c>
      <c r="D11" s="170">
        <v>6396418</v>
      </c>
      <c r="E11" s="171"/>
      <c r="F11" s="170">
        <v>263092</v>
      </c>
      <c r="G11" s="170">
        <v>507832</v>
      </c>
      <c r="H11" s="170">
        <v>770924</v>
      </c>
      <c r="I11" s="171"/>
      <c r="J11" s="170">
        <v>25988</v>
      </c>
      <c r="K11" s="170">
        <v>45369</v>
      </c>
      <c r="L11" s="170">
        <v>71357</v>
      </c>
      <c r="M11" s="171"/>
      <c r="N11" s="172">
        <v>7238699</v>
      </c>
    </row>
    <row r="12" spans="1:14" x14ac:dyDescent="0.3">
      <c r="A12" s="165" t="s">
        <v>130</v>
      </c>
      <c r="B12" s="166">
        <v>198066</v>
      </c>
      <c r="C12" s="166">
        <v>409754</v>
      </c>
      <c r="D12" s="166">
        <v>607820</v>
      </c>
      <c r="E12" s="167"/>
      <c r="F12" s="166">
        <v>71092</v>
      </c>
      <c r="G12" s="166">
        <v>219680</v>
      </c>
      <c r="H12" s="166">
        <v>290772</v>
      </c>
      <c r="I12" s="167"/>
      <c r="J12" s="166">
        <v>4552</v>
      </c>
      <c r="K12" s="166">
        <v>12357</v>
      </c>
      <c r="L12" s="166">
        <v>16909</v>
      </c>
      <c r="M12" s="167"/>
      <c r="N12" s="168">
        <v>915501</v>
      </c>
    </row>
    <row r="13" spans="1:14" ht="15" thickBot="1" x14ac:dyDescent="0.35">
      <c r="A13" s="173" t="s">
        <v>21</v>
      </c>
      <c r="B13" s="174">
        <v>15282124</v>
      </c>
      <c r="C13" s="174">
        <v>20414854</v>
      </c>
      <c r="D13" s="174">
        <v>35696978</v>
      </c>
      <c r="E13" s="175"/>
      <c r="F13" s="174">
        <v>474444</v>
      </c>
      <c r="G13" s="174">
        <v>877370</v>
      </c>
      <c r="H13" s="174">
        <v>1351814</v>
      </c>
      <c r="I13" s="175"/>
      <c r="J13" s="174">
        <v>108864</v>
      </c>
      <c r="K13" s="174">
        <v>196604</v>
      </c>
      <c r="L13" s="174">
        <v>305468</v>
      </c>
      <c r="M13" s="175"/>
      <c r="N13" s="174">
        <v>37354260</v>
      </c>
    </row>
    <row r="14" spans="1:14" x14ac:dyDescent="0.3">
      <c r="A14" s="186" t="s">
        <v>118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</sheetData>
  <mergeCells count="21">
    <mergeCell ref="N8:N9"/>
    <mergeCell ref="A14:N14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A1:N1"/>
    <mergeCell ref="A2:N2"/>
    <mergeCell ref="A3:A4"/>
    <mergeCell ref="B3:D3"/>
    <mergeCell ref="F3:H3"/>
    <mergeCell ref="J3:L3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8.1.2</vt:lpstr>
      <vt:lpstr>8.1.3</vt:lpstr>
      <vt:lpstr>8.1.4a</vt:lpstr>
      <vt:lpstr>8.1.4b</vt:lpstr>
      <vt:lpstr>8.1.4c</vt:lpstr>
      <vt:lpstr>8.1.4d</vt:lpstr>
      <vt:lpstr>8.1.4e</vt:lpstr>
      <vt:lpstr>8.1.5.1</vt:lpstr>
      <vt:lpstr>8.1.5.2</vt:lpstr>
      <vt:lpstr>8.1.5.3a</vt:lpstr>
      <vt:lpstr>8.1.5.3b</vt:lpstr>
      <vt:lpstr>8.1.5.3c</vt:lpstr>
      <vt:lpstr>8.1.5.4a</vt:lpstr>
      <vt:lpstr>8.1.5.4b</vt:lpstr>
      <vt:lpstr>8.1.5.5a</vt:lpstr>
      <vt:lpstr>8.1.5.5b</vt:lpstr>
      <vt:lpstr>8.1.5.6a</vt:lpstr>
      <vt:lpstr>8.1.5.6b</vt:lpstr>
      <vt:lpstr>8.1.5.6c</vt:lpstr>
      <vt:lpstr>8.1.5.7a</vt:lpstr>
      <vt:lpstr>8.1.5.7b</vt:lpstr>
      <vt:lpstr>8.1.5.7c</vt:lpstr>
      <vt:lpstr>8.1.6.1</vt:lpstr>
      <vt:lpstr>8.1.6.2.1</vt:lpstr>
      <vt:lpstr>8.1.6.2.2</vt:lpstr>
      <vt:lpstr>8.1.6.2.3</vt:lpstr>
      <vt:lpstr>8.1.6.2.4</vt:lpstr>
      <vt:lpstr>8.1.6.2.5a</vt:lpstr>
      <vt:lpstr>8.1.6.2.5b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2019-07-31T08:14:18Z</dcterms:modified>
</cp:coreProperties>
</file>