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508" yWindow="-12" windowWidth="11544" windowHeight="9708" activeTab="2"/>
  </bookViews>
  <sheets>
    <sheet name="3.5a" sheetId="5" r:id="rId1"/>
    <sheet name="3.5b" sheetId="6" r:id="rId2"/>
    <sheet name="3.5c" sheetId="8" r:id="rId3"/>
  </sheets>
  <definedNames>
    <definedName name="_xlnm.Print_Area" localSheetId="2">'3.5c'!$A$1:$L$38</definedName>
  </definedNames>
  <calcPr calcId="145621"/>
</workbook>
</file>

<file path=xl/calcChain.xml><?xml version="1.0" encoding="utf-8"?>
<calcChain xmlns="http://schemas.openxmlformats.org/spreadsheetml/2006/main">
  <c r="D32" i="8" l="1"/>
  <c r="L32" i="8" s="1"/>
  <c r="J31" i="8"/>
  <c r="D31" i="8"/>
  <c r="L31" i="8" s="1"/>
  <c r="J30" i="8"/>
  <c r="D30" i="8"/>
  <c r="L30" i="8" s="1"/>
  <c r="J29" i="8"/>
  <c r="D29" i="8"/>
  <c r="L29" i="8" s="1"/>
  <c r="J28" i="8"/>
  <c r="D28" i="8"/>
  <c r="L28" i="8" s="1"/>
  <c r="J27" i="8"/>
  <c r="D27" i="8"/>
  <c r="L27" i="8" s="1"/>
  <c r="J26" i="8"/>
  <c r="D26" i="8"/>
  <c r="L26" i="8" s="1"/>
  <c r="J25" i="8"/>
  <c r="D25" i="8"/>
  <c r="L25" i="8" s="1"/>
  <c r="J24" i="8"/>
  <c r="D24" i="8"/>
  <c r="L24" i="8" s="1"/>
  <c r="J23" i="8"/>
  <c r="D23" i="8"/>
  <c r="L23" i="8" s="1"/>
  <c r="J22" i="8"/>
  <c r="D22" i="8"/>
  <c r="L22" i="8" s="1"/>
  <c r="I21" i="8"/>
  <c r="I34" i="8" s="1"/>
  <c r="H21" i="8"/>
  <c r="H34" i="8" s="1"/>
  <c r="G21" i="8"/>
  <c r="G34" i="8" s="1"/>
  <c r="F21" i="8"/>
  <c r="F34" i="8" s="1"/>
  <c r="C21" i="8"/>
  <c r="C34" i="8" s="1"/>
  <c r="B21" i="8"/>
  <c r="B34" i="8" s="1"/>
  <c r="D34" i="8" s="1"/>
  <c r="J20" i="8"/>
  <c r="D20" i="8"/>
  <c r="L20" i="8" s="1"/>
  <c r="J19" i="8"/>
  <c r="D19" i="8"/>
  <c r="L19" i="8" s="1"/>
  <c r="J18" i="8"/>
  <c r="D18" i="8"/>
  <c r="L18" i="8" s="1"/>
  <c r="J17" i="8"/>
  <c r="D17" i="8"/>
  <c r="L17" i="8" s="1"/>
  <c r="J16" i="8"/>
  <c r="D16" i="8"/>
  <c r="L16" i="8" s="1"/>
  <c r="J15" i="8"/>
  <c r="D15" i="8"/>
  <c r="L15" i="8" s="1"/>
  <c r="J14" i="8"/>
  <c r="D14" i="8"/>
  <c r="L14" i="8" s="1"/>
  <c r="J13" i="8"/>
  <c r="D13" i="8"/>
  <c r="L13" i="8" s="1"/>
  <c r="J12" i="8"/>
  <c r="D12" i="8"/>
  <c r="L12" i="8" s="1"/>
  <c r="J11" i="8"/>
  <c r="D11" i="8"/>
  <c r="L11" i="8" s="1"/>
  <c r="J10" i="8"/>
  <c r="D10" i="8"/>
  <c r="L10" i="8" s="1"/>
  <c r="I9" i="8"/>
  <c r="H9" i="8"/>
  <c r="G9" i="8"/>
  <c r="J9" i="8" s="1"/>
  <c r="F9" i="8"/>
  <c r="C9" i="8"/>
  <c r="B9" i="8"/>
  <c r="D9" i="8" s="1"/>
  <c r="J8" i="8"/>
  <c r="D8" i="8"/>
  <c r="L8" i="8" s="1"/>
  <c r="J7" i="8"/>
  <c r="D7" i="8"/>
  <c r="L7" i="8" s="1"/>
  <c r="J6" i="8"/>
  <c r="D6" i="8"/>
  <c r="L6" i="8" s="1"/>
  <c r="I5" i="8"/>
  <c r="H5" i="8"/>
  <c r="G5" i="8"/>
  <c r="J5" i="8" s="1"/>
  <c r="F5" i="8"/>
  <c r="C5" i="8"/>
  <c r="B5" i="8"/>
  <c r="D5" i="8" s="1"/>
  <c r="L5" i="8" l="1"/>
  <c r="L9" i="8"/>
  <c r="J34" i="8"/>
  <c r="L34" i="8" s="1"/>
  <c r="D21" i="8"/>
  <c r="L21" i="8" s="1"/>
  <c r="J21" i="8"/>
</calcChain>
</file>

<file path=xl/sharedStrings.xml><?xml version="1.0" encoding="utf-8"?>
<sst xmlns="http://schemas.openxmlformats.org/spreadsheetml/2006/main" count="105" uniqueCount="66">
  <si>
    <t>Departaments de salut</t>
  </si>
  <si>
    <t>Vinaròs</t>
  </si>
  <si>
    <t>Castelló</t>
  </si>
  <si>
    <t>La Plana</t>
  </si>
  <si>
    <t>Sagunt</t>
  </si>
  <si>
    <t>València-Clínic - La Malva-rosa</t>
  </si>
  <si>
    <t>València-Arnau de Vilanova - Llíria</t>
  </si>
  <si>
    <t>València-La Fe</t>
  </si>
  <si>
    <t>Requena</t>
  </si>
  <si>
    <t>València-Hospital General</t>
  </si>
  <si>
    <t>València-Doctor Peset</t>
  </si>
  <si>
    <t>La Ribera</t>
  </si>
  <si>
    <t>Gandia</t>
  </si>
  <si>
    <t>Dénia</t>
  </si>
  <si>
    <t>Xàtiva - Ontinyent</t>
  </si>
  <si>
    <t>Alcoi</t>
  </si>
  <si>
    <t>Marina Baixa</t>
  </si>
  <si>
    <t>Alacant - Sant Joan d’Alacant</t>
  </si>
  <si>
    <t>Elda</t>
  </si>
  <si>
    <t>Alacant-Hospital Gral.</t>
  </si>
  <si>
    <t>Elx-Hospital Gral.</t>
  </si>
  <si>
    <t>Orihuela</t>
  </si>
  <si>
    <t>Torrevieja</t>
  </si>
  <si>
    <t>Elx - Crevillent</t>
  </si>
  <si>
    <t>Manises</t>
  </si>
  <si>
    <r>
      <t xml:space="preserve">Denominació oficial dels departaments segons la </t>
    </r>
    <r>
      <rPr>
        <i/>
        <sz val="9"/>
        <color theme="1"/>
        <rFont val="Calibri"/>
        <family val="2"/>
        <scheme val="minor"/>
      </rPr>
      <t>resolució de 16</t>
    </r>
    <r>
      <rPr>
        <i/>
        <sz val="10"/>
        <color theme="1"/>
        <rFont val="Calibri"/>
        <family val="2"/>
        <scheme val="minor"/>
      </rPr>
      <t xml:space="preserve"> d’abril de 2009, del conseller de Sanitat, per la qual s’aprova la modificació del mapa sanitari de la Comunitat Valenciana relativa a la nova denominació dels departaments de salut. </t>
    </r>
  </si>
  <si>
    <t>Població SIP 2018</t>
  </si>
  <si>
    <t>Departament de salut</t>
  </si>
  <si>
    <t>Total</t>
  </si>
  <si>
    <t>La Plana de la Vila Real</t>
  </si>
  <si>
    <t>València - La Fe</t>
  </si>
  <si>
    <t>València - Dr. Peset</t>
  </si>
  <si>
    <t>València - Hospital General</t>
  </si>
  <si>
    <t xml:space="preserve">Requena </t>
  </si>
  <si>
    <t>Dénia (Marina Alta)</t>
  </si>
  <si>
    <t xml:space="preserve">Marina Baixa </t>
  </si>
  <si>
    <t>Alacant - Hospital Gral.</t>
  </si>
  <si>
    <t>Elx</t>
  </si>
  <si>
    <t>L’Horta - Manises</t>
  </si>
  <si>
    <t>Mapa sanitari valencià i població per departament de salut el 2017</t>
  </si>
  <si>
    <t>Recursos estructurals de la Conselleria en 2018</t>
  </si>
  <si>
    <t>Centres d'atenció primària i especialitzada</t>
  </si>
  <si>
    <t>Departament de salut i hospital</t>
  </si>
  <si>
    <t>Atenció especializada</t>
  </si>
  <si>
    <t>Atenció primària</t>
  </si>
  <si>
    <t xml:space="preserve">Hospitals </t>
  </si>
  <si>
    <t>Centres d'especialitats (**)</t>
  </si>
  <si>
    <t>ZBS</t>
  </si>
  <si>
    <t>CSI</t>
  </si>
  <si>
    <t>Centres de salut</t>
  </si>
  <si>
    <t>Consultoris 
auxiliars</t>
  </si>
  <si>
    <t>-</t>
  </si>
  <si>
    <t>València</t>
  </si>
  <si>
    <t>València - Clínic - Malva-rosa</t>
  </si>
  <si>
    <t>València - Arnau de Vilanova - Llíria</t>
  </si>
  <si>
    <t>València - Doctor Peset</t>
  </si>
  <si>
    <t>Xàtiva – Ontinyent</t>
  </si>
  <si>
    <t>Alacant</t>
  </si>
  <si>
    <t>Alacant - Sant Joan d'Alacant</t>
  </si>
  <si>
    <t>Alacant - Hospital Gral. d'Alacant</t>
  </si>
  <si>
    <t>Elx - Hospital Gral. d'Elx</t>
  </si>
  <si>
    <r>
      <t>HACLES</t>
    </r>
    <r>
      <rPr>
        <sz val="10"/>
        <color theme="1"/>
        <rFont val="Calibri"/>
        <family val="2"/>
      </rPr>
      <t xml:space="preserve"> (àmbit supradepartamental)</t>
    </r>
  </si>
  <si>
    <t>Font: elaboración pròpia (SASIS. Servei d'Anàlisi d'Informació Sanitària)</t>
  </si>
  <si>
    <t>(*) Hospital General de Castelló i Consorci Hospital Provincial de Castelló</t>
  </si>
  <si>
    <t>(**)  Tots els hospitals públics, excepte l'Hosp. d'Ontinyent, disposen d'una àrea de consultes externes, on els metges de les diverses especialitats atenen els pacients de manera ambulatòria.</t>
  </si>
  <si>
    <t>Glossari: ZBS: zona bàsica de salut; CSI: centres sanitaris integrats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</si>
</sst>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\ &quot;*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i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000099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56"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righ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right" vertical="center" wrapText="1"/>
    </xf>
    <xf numFmtId="0" fontId="15" fillId="6" borderId="0" xfId="0" applyFont="1" applyFill="1" applyAlignment="1">
      <alignment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right" vertical="center" wrapText="1"/>
    </xf>
    <xf numFmtId="0" fontId="13" fillId="7" borderId="0" xfId="0" applyFont="1" applyFill="1" applyAlignment="1">
      <alignment horizontal="left" vertical="center" wrapText="1" indent="2"/>
    </xf>
    <xf numFmtId="0" fontId="13" fillId="7" borderId="0" xfId="0" applyFont="1" applyFill="1" applyAlignment="1">
      <alignment horizontal="center" vertical="center" wrapText="1"/>
    </xf>
    <xf numFmtId="0" fontId="13" fillId="7" borderId="0" xfId="0" quotePrefix="1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right" vertical="center" wrapText="1"/>
    </xf>
    <xf numFmtId="168" fontId="13" fillId="7" borderId="0" xfId="0" applyNumberFormat="1" applyFont="1" applyFill="1" applyAlignment="1">
      <alignment horizontal="center" vertical="center" wrapText="1"/>
    </xf>
    <xf numFmtId="0" fontId="16" fillId="7" borderId="0" xfId="0" applyFont="1" applyFill="1" applyAlignment="1">
      <alignment horizontal="right" vertical="center" wrapText="1"/>
    </xf>
    <xf numFmtId="0" fontId="13" fillId="7" borderId="4" xfId="0" applyFont="1" applyFill="1" applyBorder="1" applyAlignment="1">
      <alignment horizontal="left" vertical="center" wrapText="1" indent="2"/>
    </xf>
    <xf numFmtId="0" fontId="13" fillId="7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right" vertical="center" wrapText="1"/>
    </xf>
    <xf numFmtId="0" fontId="13" fillId="6" borderId="0" xfId="0" applyFont="1" applyFill="1" applyAlignment="1">
      <alignment horizontal="center" vertical="center" wrapText="1"/>
    </xf>
    <xf numFmtId="0" fontId="3" fillId="0" borderId="0" xfId="0" applyFont="1"/>
    <xf numFmtId="0" fontId="13" fillId="7" borderId="0" xfId="0" applyFont="1" applyFill="1" applyBorder="1" applyAlignment="1">
      <alignment horizontal="left" vertical="center" wrapText="1" indent="2"/>
    </xf>
    <xf numFmtId="0" fontId="13" fillId="7" borderId="0" xfId="0" applyFont="1" applyFill="1" applyBorder="1" applyAlignment="1">
      <alignment horizontal="center" vertical="center" wrapText="1"/>
    </xf>
    <xf numFmtId="0" fontId="13" fillId="7" borderId="0" xfId="0" quotePrefix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 vertical="center" wrapText="1"/>
    </xf>
    <xf numFmtId="0" fontId="15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right" vertical="center" wrapText="1"/>
    </xf>
    <xf numFmtId="0" fontId="15" fillId="6" borderId="4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38100</xdr:rowOff>
    </xdr:from>
    <xdr:to>
      <xdr:col>8</xdr:col>
      <xdr:colOff>97790</xdr:colOff>
      <xdr:row>27</xdr:row>
      <xdr:rowOff>300990</xdr:rowOff>
    </xdr:to>
    <xdr:pic>
      <xdr:nvPicPr>
        <xdr:cNvPr id="2" name="Picture 23" descr="Nuevo Mapa Valenciano"/>
        <xdr:cNvPicPr/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8100"/>
          <a:ext cx="3267710" cy="522351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D20" sqref="D20"/>
    </sheetView>
  </sheetViews>
  <sheetFormatPr baseColWidth="10" defaultRowHeight="14.4" x14ac:dyDescent="0.3"/>
  <cols>
    <col min="3" max="3" width="45.6640625" customWidth="1"/>
  </cols>
  <sheetData>
    <row r="1" spans="2:3" ht="15" thickBot="1" x14ac:dyDescent="0.35">
      <c r="B1" s="5" t="s">
        <v>0</v>
      </c>
      <c r="C1" s="5"/>
    </row>
    <row r="2" spans="2:3" x14ac:dyDescent="0.3">
      <c r="B2" s="6">
        <v>1</v>
      </c>
      <c r="C2" s="2" t="s">
        <v>1</v>
      </c>
    </row>
    <row r="3" spans="2:3" x14ac:dyDescent="0.3">
      <c r="B3" s="7">
        <v>2</v>
      </c>
      <c r="C3" s="3" t="s">
        <v>2</v>
      </c>
    </row>
    <row r="4" spans="2:3" x14ac:dyDescent="0.3">
      <c r="B4" s="7">
        <v>3</v>
      </c>
      <c r="C4" s="3" t="s">
        <v>3</v>
      </c>
    </row>
    <row r="5" spans="2:3" x14ac:dyDescent="0.3">
      <c r="B5" s="7">
        <v>4</v>
      </c>
      <c r="C5" s="3" t="s">
        <v>4</v>
      </c>
    </row>
    <row r="6" spans="2:3" x14ac:dyDescent="0.3">
      <c r="B6" s="7">
        <v>5</v>
      </c>
      <c r="C6" s="3" t="s">
        <v>5</v>
      </c>
    </row>
    <row r="7" spans="2:3" x14ac:dyDescent="0.3">
      <c r="B7" s="7">
        <v>6</v>
      </c>
      <c r="C7" s="3" t="s">
        <v>6</v>
      </c>
    </row>
    <row r="8" spans="2:3" x14ac:dyDescent="0.3">
      <c r="B8" s="7">
        <v>7</v>
      </c>
      <c r="C8" s="3" t="s">
        <v>7</v>
      </c>
    </row>
    <row r="9" spans="2:3" x14ac:dyDescent="0.3">
      <c r="B9" s="7">
        <v>8</v>
      </c>
      <c r="C9" s="3" t="s">
        <v>8</v>
      </c>
    </row>
    <row r="10" spans="2:3" x14ac:dyDescent="0.3">
      <c r="B10" s="7">
        <v>9</v>
      </c>
      <c r="C10" s="3" t="s">
        <v>9</v>
      </c>
    </row>
    <row r="11" spans="2:3" x14ac:dyDescent="0.3">
      <c r="B11" s="7">
        <v>10</v>
      </c>
      <c r="C11" s="3" t="s">
        <v>10</v>
      </c>
    </row>
    <row r="12" spans="2:3" x14ac:dyDescent="0.3">
      <c r="B12" s="7">
        <v>11</v>
      </c>
      <c r="C12" s="3" t="s">
        <v>11</v>
      </c>
    </row>
    <row r="13" spans="2:3" x14ac:dyDescent="0.3">
      <c r="B13" s="7">
        <v>12</v>
      </c>
      <c r="C13" s="3" t="s">
        <v>12</v>
      </c>
    </row>
    <row r="14" spans="2:3" x14ac:dyDescent="0.3">
      <c r="B14" s="7">
        <v>13</v>
      </c>
      <c r="C14" s="3" t="s">
        <v>13</v>
      </c>
    </row>
    <row r="15" spans="2:3" x14ac:dyDescent="0.3">
      <c r="B15" s="7">
        <v>14</v>
      </c>
      <c r="C15" s="3" t="s">
        <v>14</v>
      </c>
    </row>
    <row r="16" spans="2:3" x14ac:dyDescent="0.3">
      <c r="B16" s="7">
        <v>15</v>
      </c>
      <c r="C16" s="3" t="s">
        <v>15</v>
      </c>
    </row>
    <row r="17" spans="2:3" x14ac:dyDescent="0.3">
      <c r="B17" s="7">
        <v>16</v>
      </c>
      <c r="C17" s="3" t="s">
        <v>16</v>
      </c>
    </row>
    <row r="18" spans="2:3" x14ac:dyDescent="0.3">
      <c r="B18" s="7">
        <v>17</v>
      </c>
      <c r="C18" s="3" t="s">
        <v>17</v>
      </c>
    </row>
    <row r="19" spans="2:3" x14ac:dyDescent="0.3">
      <c r="B19" s="7">
        <v>18</v>
      </c>
      <c r="C19" s="3" t="s">
        <v>18</v>
      </c>
    </row>
    <row r="20" spans="2:3" x14ac:dyDescent="0.3">
      <c r="B20" s="7">
        <v>19</v>
      </c>
      <c r="C20" s="3" t="s">
        <v>19</v>
      </c>
    </row>
    <row r="21" spans="2:3" x14ac:dyDescent="0.3">
      <c r="B21" s="7">
        <v>20</v>
      </c>
      <c r="C21" s="3" t="s">
        <v>20</v>
      </c>
    </row>
    <row r="22" spans="2:3" x14ac:dyDescent="0.3">
      <c r="B22" s="7">
        <v>21</v>
      </c>
      <c r="C22" s="3" t="s">
        <v>21</v>
      </c>
    </row>
    <row r="23" spans="2:3" x14ac:dyDescent="0.3">
      <c r="B23" s="7">
        <v>22</v>
      </c>
      <c r="C23" s="3" t="s">
        <v>22</v>
      </c>
    </row>
    <row r="24" spans="2:3" x14ac:dyDescent="0.3">
      <c r="B24" s="7">
        <v>23</v>
      </c>
      <c r="C24" s="3" t="s">
        <v>23</v>
      </c>
    </row>
    <row r="25" spans="2:3" ht="15" thickBot="1" x14ac:dyDescent="0.35">
      <c r="B25" s="8">
        <v>24</v>
      </c>
      <c r="C25" s="1" t="s">
        <v>24</v>
      </c>
    </row>
    <row r="26" spans="2:3" ht="55.8" customHeight="1" x14ac:dyDescent="0.3">
      <c r="B26" s="4" t="s">
        <v>25</v>
      </c>
      <c r="C26" s="4"/>
    </row>
  </sheetData>
  <mergeCells count="2">
    <mergeCell ref="B1:C1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31" sqref="E31"/>
    </sheetView>
  </sheetViews>
  <sheetFormatPr baseColWidth="10" defaultRowHeight="14.4" x14ac:dyDescent="0.3"/>
  <sheetData>
    <row r="1" spans="1:3" x14ac:dyDescent="0.3">
      <c r="A1" s="15"/>
      <c r="B1" s="14" t="s">
        <v>26</v>
      </c>
      <c r="C1" s="14"/>
    </row>
    <row r="2" spans="1:3" ht="15" thickBot="1" x14ac:dyDescent="0.35">
      <c r="A2" s="15"/>
    </row>
    <row r="3" spans="1:3" ht="15" thickBot="1" x14ac:dyDescent="0.35">
      <c r="A3" s="15"/>
      <c r="B3" s="9" t="s">
        <v>27</v>
      </c>
      <c r="C3" s="9" t="s">
        <v>28</v>
      </c>
    </row>
    <row r="4" spans="1:3" x14ac:dyDescent="0.3">
      <c r="A4" s="15"/>
      <c r="B4" s="10" t="s">
        <v>1</v>
      </c>
      <c r="C4" s="11">
        <v>90675</v>
      </c>
    </row>
    <row r="5" spans="1:3" x14ac:dyDescent="0.3">
      <c r="A5" s="15"/>
      <c r="B5" s="10" t="s">
        <v>2</v>
      </c>
      <c r="C5" s="11">
        <v>281200</v>
      </c>
    </row>
    <row r="6" spans="1:3" x14ac:dyDescent="0.3">
      <c r="A6" s="15"/>
      <c r="B6" s="10" t="s">
        <v>29</v>
      </c>
      <c r="C6" s="11">
        <v>186572</v>
      </c>
    </row>
    <row r="7" spans="1:3" x14ac:dyDescent="0.3">
      <c r="A7" s="15"/>
      <c r="B7" s="10" t="s">
        <v>4</v>
      </c>
      <c r="C7" s="11">
        <v>151274</v>
      </c>
    </row>
    <row r="8" spans="1:3" x14ac:dyDescent="0.3">
      <c r="A8" s="15"/>
      <c r="B8" s="10" t="s">
        <v>5</v>
      </c>
      <c r="C8" s="11">
        <v>344538</v>
      </c>
    </row>
    <row r="9" spans="1:3" x14ac:dyDescent="0.3">
      <c r="A9" s="15"/>
      <c r="B9" s="10" t="s">
        <v>6</v>
      </c>
      <c r="C9" s="11">
        <v>316981</v>
      </c>
    </row>
    <row r="10" spans="1:3" x14ac:dyDescent="0.3">
      <c r="A10" s="15"/>
      <c r="B10" s="10" t="s">
        <v>30</v>
      </c>
      <c r="C10" s="11">
        <v>285066</v>
      </c>
    </row>
    <row r="11" spans="1:3" x14ac:dyDescent="0.3">
      <c r="A11" s="15"/>
      <c r="B11" s="10" t="s">
        <v>31</v>
      </c>
      <c r="C11" s="11">
        <v>278345</v>
      </c>
    </row>
    <row r="12" spans="1:3" x14ac:dyDescent="0.3">
      <c r="A12" s="15"/>
      <c r="B12" s="10" t="s">
        <v>32</v>
      </c>
      <c r="C12" s="11">
        <v>360488</v>
      </c>
    </row>
    <row r="13" spans="1:3" x14ac:dyDescent="0.3">
      <c r="A13" s="15"/>
      <c r="B13" s="10" t="s">
        <v>33</v>
      </c>
      <c r="C13" s="11">
        <v>51746</v>
      </c>
    </row>
    <row r="14" spans="1:3" x14ac:dyDescent="0.3">
      <c r="A14" s="15"/>
      <c r="B14" s="10" t="s">
        <v>11</v>
      </c>
      <c r="C14" s="11">
        <v>258394</v>
      </c>
    </row>
    <row r="15" spans="1:3" x14ac:dyDescent="0.3">
      <c r="A15" s="15"/>
      <c r="B15" s="10" t="s">
        <v>12</v>
      </c>
      <c r="C15" s="11">
        <v>176957</v>
      </c>
    </row>
    <row r="16" spans="1:3" x14ac:dyDescent="0.3">
      <c r="A16" s="15"/>
      <c r="B16" s="10" t="s">
        <v>34</v>
      </c>
      <c r="C16" s="11">
        <v>168808</v>
      </c>
    </row>
    <row r="17" spans="1:3" x14ac:dyDescent="0.3">
      <c r="A17" s="15"/>
      <c r="B17" s="10" t="s">
        <v>14</v>
      </c>
      <c r="C17" s="11">
        <v>194740</v>
      </c>
    </row>
    <row r="18" spans="1:3" x14ac:dyDescent="0.3">
      <c r="A18" s="15"/>
      <c r="B18" s="10" t="s">
        <v>15</v>
      </c>
      <c r="C18" s="11">
        <v>136788</v>
      </c>
    </row>
    <row r="19" spans="1:3" x14ac:dyDescent="0.3">
      <c r="A19" s="15"/>
      <c r="B19" s="10" t="s">
        <v>35</v>
      </c>
      <c r="C19" s="11">
        <v>181908</v>
      </c>
    </row>
    <row r="20" spans="1:3" x14ac:dyDescent="0.3">
      <c r="A20" s="15"/>
      <c r="B20" s="10" t="s">
        <v>17</v>
      </c>
      <c r="C20" s="11">
        <v>220965</v>
      </c>
    </row>
    <row r="21" spans="1:3" x14ac:dyDescent="0.3">
      <c r="A21" s="15"/>
      <c r="B21" s="10" t="s">
        <v>36</v>
      </c>
      <c r="C21" s="11">
        <v>274122</v>
      </c>
    </row>
    <row r="22" spans="1:3" x14ac:dyDescent="0.3">
      <c r="A22" s="15"/>
      <c r="B22" s="10" t="s">
        <v>18</v>
      </c>
      <c r="C22" s="11">
        <v>189573</v>
      </c>
    </row>
    <row r="23" spans="1:3" x14ac:dyDescent="0.3">
      <c r="A23" s="15"/>
      <c r="B23" s="10" t="s">
        <v>37</v>
      </c>
      <c r="C23" s="11">
        <v>165692</v>
      </c>
    </row>
    <row r="24" spans="1:3" x14ac:dyDescent="0.3">
      <c r="A24" s="15"/>
      <c r="B24" s="10" t="s">
        <v>21</v>
      </c>
      <c r="C24" s="11">
        <v>167546</v>
      </c>
    </row>
    <row r="25" spans="1:3" x14ac:dyDescent="0.3">
      <c r="A25" s="15"/>
      <c r="B25" s="10" t="s">
        <v>22</v>
      </c>
      <c r="C25" s="11">
        <v>182739</v>
      </c>
    </row>
    <row r="26" spans="1:3" x14ac:dyDescent="0.3">
      <c r="A26" s="15"/>
      <c r="B26" s="10" t="s">
        <v>38</v>
      </c>
      <c r="C26" s="11">
        <v>205202</v>
      </c>
    </row>
    <row r="27" spans="1:3" ht="15" thickBot="1" x14ac:dyDescent="0.35">
      <c r="A27" s="15"/>
      <c r="B27" s="12" t="s">
        <v>23</v>
      </c>
      <c r="C27" s="13">
        <v>155311</v>
      </c>
    </row>
    <row r="28" spans="1:3" ht="28.8" customHeight="1" x14ac:dyDescent="0.3">
      <c r="A28" s="16" t="s">
        <v>39</v>
      </c>
      <c r="B28" s="16"/>
      <c r="C28" s="16"/>
    </row>
  </sheetData>
  <mergeCells count="3">
    <mergeCell ref="B1:C1"/>
    <mergeCell ref="A1:A27"/>
    <mergeCell ref="A28:C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="80" zoomScaleNormal="80" workbookViewId="0">
      <selection activeCell="A14" sqref="A14"/>
    </sheetView>
  </sheetViews>
  <sheetFormatPr baseColWidth="10" defaultRowHeight="14.4" x14ac:dyDescent="0.3"/>
  <cols>
    <col min="1" max="1" width="32.5546875" customWidth="1"/>
    <col min="2" max="2" width="9.33203125" customWidth="1"/>
    <col min="3" max="3" width="16" customWidth="1"/>
    <col min="4" max="4" width="5" bestFit="1" customWidth="1"/>
    <col min="5" max="5" width="3.88671875" customWidth="1"/>
    <col min="6" max="6" width="4.6640625" customWidth="1"/>
    <col min="7" max="7" width="6.33203125" customWidth="1"/>
    <col min="8" max="8" width="9.33203125" bestFit="1" customWidth="1"/>
    <col min="9" max="9" width="10.6640625" customWidth="1"/>
    <col min="10" max="10" width="5" bestFit="1" customWidth="1"/>
    <col min="11" max="11" width="3.109375" customWidth="1"/>
    <col min="12" max="12" width="5" bestFit="1" customWidth="1"/>
  </cols>
  <sheetData>
    <row r="1" spans="1:12" ht="16.5" customHeight="1" x14ac:dyDescent="0.3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6.5" customHeight="1" x14ac:dyDescent="0.3">
      <c r="A2" s="18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7.25" customHeight="1" x14ac:dyDescent="0.3">
      <c r="A3" s="19" t="s">
        <v>42</v>
      </c>
      <c r="B3" s="20" t="s">
        <v>43</v>
      </c>
      <c r="C3" s="20"/>
      <c r="D3" s="20"/>
      <c r="E3" s="21"/>
      <c r="F3" s="20" t="s">
        <v>44</v>
      </c>
      <c r="G3" s="20"/>
      <c r="H3" s="20"/>
      <c r="I3" s="20"/>
      <c r="J3" s="20"/>
      <c r="K3" s="22"/>
      <c r="L3" s="23" t="s">
        <v>28</v>
      </c>
    </row>
    <row r="4" spans="1:12" ht="29.25" customHeight="1" x14ac:dyDescent="0.3">
      <c r="A4" s="24"/>
      <c r="B4" s="25" t="s">
        <v>45</v>
      </c>
      <c r="C4" s="25" t="s">
        <v>46</v>
      </c>
      <c r="D4" s="25" t="s">
        <v>28</v>
      </c>
      <c r="E4" s="25"/>
      <c r="F4" s="25" t="s">
        <v>47</v>
      </c>
      <c r="G4" s="25" t="s">
        <v>48</v>
      </c>
      <c r="H4" s="25" t="s">
        <v>49</v>
      </c>
      <c r="I4" s="25" t="s">
        <v>50</v>
      </c>
      <c r="J4" s="25" t="s">
        <v>28</v>
      </c>
      <c r="K4" s="25"/>
      <c r="L4" s="26"/>
    </row>
    <row r="5" spans="1:12" ht="15" customHeight="1" x14ac:dyDescent="0.3">
      <c r="A5" s="27" t="s">
        <v>2</v>
      </c>
      <c r="B5" s="28">
        <f>SUM(B6:B8)</f>
        <v>4</v>
      </c>
      <c r="C5" s="28">
        <f t="shared" ref="C5" si="0">SUM(C6:C8)</f>
        <v>2</v>
      </c>
      <c r="D5" s="28">
        <f>SUM(B5:C5)</f>
        <v>6</v>
      </c>
      <c r="E5" s="28"/>
      <c r="F5" s="28">
        <f t="shared" ref="F5:I5" si="1">SUM(F6:F8)</f>
        <v>33</v>
      </c>
      <c r="G5" s="28">
        <f t="shared" si="1"/>
        <v>6</v>
      </c>
      <c r="H5" s="28">
        <f t="shared" si="1"/>
        <v>39</v>
      </c>
      <c r="I5" s="28">
        <f t="shared" si="1"/>
        <v>98</v>
      </c>
      <c r="J5" s="28">
        <f>SUM(G5:I5)</f>
        <v>143</v>
      </c>
      <c r="K5" s="28"/>
      <c r="L5" s="29">
        <f>SUM(J5,D5)</f>
        <v>149</v>
      </c>
    </row>
    <row r="6" spans="1:12" ht="14.25" customHeight="1" x14ac:dyDescent="0.3">
      <c r="A6" s="30" t="s">
        <v>1</v>
      </c>
      <c r="B6" s="31">
        <v>1</v>
      </c>
      <c r="C6" s="32" t="s">
        <v>51</v>
      </c>
      <c r="D6" s="33">
        <f>SUM(B6:C6)</f>
        <v>1</v>
      </c>
      <c r="E6" s="31"/>
      <c r="F6" s="31">
        <v>7</v>
      </c>
      <c r="G6" s="31">
        <v>1</v>
      </c>
      <c r="H6" s="31">
        <v>7</v>
      </c>
      <c r="I6" s="31">
        <v>29</v>
      </c>
      <c r="J6" s="33">
        <f>SUM(G6:I6)</f>
        <v>37</v>
      </c>
      <c r="K6" s="31"/>
      <c r="L6" s="34">
        <f>SUM(D6,J6)</f>
        <v>38</v>
      </c>
    </row>
    <row r="7" spans="1:12" ht="14.25" customHeight="1" x14ac:dyDescent="0.3">
      <c r="A7" s="30" t="s">
        <v>2</v>
      </c>
      <c r="B7" s="35">
        <v>2</v>
      </c>
      <c r="C7" s="31">
        <v>1</v>
      </c>
      <c r="D7" s="33">
        <f t="shared" ref="D7:D31" si="2">SUM(B7:C7)</f>
        <v>3</v>
      </c>
      <c r="E7" s="31"/>
      <c r="F7" s="31">
        <v>17</v>
      </c>
      <c r="G7" s="31">
        <v>2</v>
      </c>
      <c r="H7" s="31">
        <v>21</v>
      </c>
      <c r="I7" s="31">
        <v>41</v>
      </c>
      <c r="J7" s="33">
        <f t="shared" ref="J7:J31" si="3">SUM(G7:I7)</f>
        <v>64</v>
      </c>
      <c r="K7" s="31"/>
      <c r="L7" s="36">
        <f t="shared" ref="L7:L32" si="4">SUM(D7,J7)</f>
        <v>67</v>
      </c>
    </row>
    <row r="8" spans="1:12" ht="14.25" customHeight="1" x14ac:dyDescent="0.3">
      <c r="A8" s="37" t="s">
        <v>3</v>
      </c>
      <c r="B8" s="38">
        <v>1</v>
      </c>
      <c r="C8" s="38">
        <v>1</v>
      </c>
      <c r="D8" s="39">
        <f t="shared" si="2"/>
        <v>2</v>
      </c>
      <c r="E8" s="38"/>
      <c r="F8" s="38">
        <v>9</v>
      </c>
      <c r="G8" s="38">
        <v>3</v>
      </c>
      <c r="H8" s="38">
        <v>11</v>
      </c>
      <c r="I8" s="38">
        <v>28</v>
      </c>
      <c r="J8" s="39">
        <f t="shared" si="3"/>
        <v>42</v>
      </c>
      <c r="K8" s="38"/>
      <c r="L8" s="40">
        <f t="shared" si="4"/>
        <v>44</v>
      </c>
    </row>
    <row r="9" spans="1:12" s="42" customFormat="1" ht="15" customHeight="1" x14ac:dyDescent="0.3">
      <c r="A9" s="27" t="s">
        <v>52</v>
      </c>
      <c r="B9" s="28">
        <f>SUM(B10:B20)</f>
        <v>14</v>
      </c>
      <c r="C9" s="28">
        <f t="shared" ref="C9:I9" si="5">SUM(C10:C20)</f>
        <v>10</v>
      </c>
      <c r="D9" s="28">
        <f>SUM(B9:C9)</f>
        <v>24</v>
      </c>
      <c r="E9" s="28"/>
      <c r="F9" s="41">
        <f t="shared" si="5"/>
        <v>128</v>
      </c>
      <c r="G9" s="28">
        <f>SUM(G10:G20)</f>
        <v>15</v>
      </c>
      <c r="H9" s="28">
        <f t="shared" si="5"/>
        <v>128</v>
      </c>
      <c r="I9" s="28">
        <f t="shared" si="5"/>
        <v>301</v>
      </c>
      <c r="J9" s="28">
        <f>SUM(G9:I9)</f>
        <v>444</v>
      </c>
      <c r="K9" s="28"/>
      <c r="L9" s="29">
        <f>SUM(J9,D9)</f>
        <v>468</v>
      </c>
    </row>
    <row r="10" spans="1:12" ht="14.25" customHeight="1" x14ac:dyDescent="0.3">
      <c r="A10" s="30" t="s">
        <v>4</v>
      </c>
      <c r="B10" s="31">
        <v>1</v>
      </c>
      <c r="C10" s="31">
        <v>1</v>
      </c>
      <c r="D10" s="33">
        <f t="shared" si="2"/>
        <v>2</v>
      </c>
      <c r="E10" s="31"/>
      <c r="F10" s="31">
        <v>10</v>
      </c>
      <c r="G10" s="31">
        <v>1</v>
      </c>
      <c r="H10" s="31">
        <v>10</v>
      </c>
      <c r="I10" s="31">
        <v>49</v>
      </c>
      <c r="J10" s="33">
        <f t="shared" si="3"/>
        <v>60</v>
      </c>
      <c r="K10" s="31"/>
      <c r="L10" s="34">
        <f t="shared" si="4"/>
        <v>62</v>
      </c>
    </row>
    <row r="11" spans="1:12" ht="14.25" customHeight="1" x14ac:dyDescent="0.3">
      <c r="A11" s="30" t="s">
        <v>53</v>
      </c>
      <c r="B11" s="31">
        <v>2</v>
      </c>
      <c r="C11" s="31">
        <v>1</v>
      </c>
      <c r="D11" s="33">
        <f t="shared" si="2"/>
        <v>3</v>
      </c>
      <c r="E11" s="31"/>
      <c r="F11" s="31">
        <v>16</v>
      </c>
      <c r="G11" s="31">
        <v>0</v>
      </c>
      <c r="H11" s="31">
        <v>17</v>
      </c>
      <c r="I11" s="31">
        <v>16</v>
      </c>
      <c r="J11" s="33">
        <f t="shared" si="3"/>
        <v>33</v>
      </c>
      <c r="K11" s="31"/>
      <c r="L11" s="34">
        <f t="shared" si="4"/>
        <v>36</v>
      </c>
    </row>
    <row r="12" spans="1:12" ht="14.25" customHeight="1" x14ac:dyDescent="0.3">
      <c r="A12" s="30" t="s">
        <v>54</v>
      </c>
      <c r="B12" s="31">
        <v>2</v>
      </c>
      <c r="C12" s="31">
        <v>1</v>
      </c>
      <c r="D12" s="33">
        <f t="shared" si="2"/>
        <v>3</v>
      </c>
      <c r="E12" s="31"/>
      <c r="F12" s="31">
        <v>16</v>
      </c>
      <c r="G12" s="31">
        <v>2</v>
      </c>
      <c r="H12" s="31">
        <v>16</v>
      </c>
      <c r="I12" s="31">
        <v>38</v>
      </c>
      <c r="J12" s="33">
        <f t="shared" si="3"/>
        <v>56</v>
      </c>
      <c r="K12" s="31"/>
      <c r="L12" s="34">
        <f t="shared" si="4"/>
        <v>59</v>
      </c>
    </row>
    <row r="13" spans="1:12" ht="14.25" customHeight="1" x14ac:dyDescent="0.3">
      <c r="A13" s="30" t="s">
        <v>30</v>
      </c>
      <c r="B13" s="31">
        <v>1</v>
      </c>
      <c r="C13" s="31">
        <v>1</v>
      </c>
      <c r="D13" s="33">
        <f t="shared" si="2"/>
        <v>2</v>
      </c>
      <c r="E13" s="31"/>
      <c r="F13" s="31">
        <v>11</v>
      </c>
      <c r="G13" s="31">
        <v>0</v>
      </c>
      <c r="H13" s="31">
        <v>12</v>
      </c>
      <c r="I13" s="31">
        <v>8</v>
      </c>
      <c r="J13" s="33">
        <f t="shared" si="3"/>
        <v>20</v>
      </c>
      <c r="K13" s="31"/>
      <c r="L13" s="34">
        <f t="shared" si="4"/>
        <v>22</v>
      </c>
    </row>
    <row r="14" spans="1:12" ht="14.25" customHeight="1" x14ac:dyDescent="0.3">
      <c r="A14" s="30" t="s">
        <v>32</v>
      </c>
      <c r="B14" s="31">
        <v>1</v>
      </c>
      <c r="C14" s="31">
        <v>1</v>
      </c>
      <c r="D14" s="33">
        <f t="shared" si="2"/>
        <v>2</v>
      </c>
      <c r="E14" s="31"/>
      <c r="F14" s="31">
        <v>14</v>
      </c>
      <c r="G14" s="31">
        <v>4</v>
      </c>
      <c r="H14" s="31">
        <v>12</v>
      </c>
      <c r="I14" s="31">
        <v>9</v>
      </c>
      <c r="J14" s="33">
        <f t="shared" si="3"/>
        <v>25</v>
      </c>
      <c r="K14" s="31"/>
      <c r="L14" s="34">
        <f>SUM(D14,J14)</f>
        <v>27</v>
      </c>
    </row>
    <row r="15" spans="1:12" ht="14.25" customHeight="1" x14ac:dyDescent="0.3">
      <c r="A15" s="30" t="s">
        <v>55</v>
      </c>
      <c r="B15" s="31">
        <v>1</v>
      </c>
      <c r="C15" s="31">
        <v>1</v>
      </c>
      <c r="D15" s="33">
        <f t="shared" si="2"/>
        <v>2</v>
      </c>
      <c r="E15" s="31"/>
      <c r="F15" s="31">
        <v>11</v>
      </c>
      <c r="G15" s="31">
        <v>0</v>
      </c>
      <c r="H15" s="31">
        <v>11</v>
      </c>
      <c r="I15" s="31">
        <v>10</v>
      </c>
      <c r="J15" s="33">
        <f t="shared" si="3"/>
        <v>21</v>
      </c>
      <c r="K15" s="31"/>
      <c r="L15" s="34">
        <f>SUM(D15,J15)</f>
        <v>23</v>
      </c>
    </row>
    <row r="16" spans="1:12" ht="14.25" customHeight="1" x14ac:dyDescent="0.3">
      <c r="A16" s="30" t="s">
        <v>24</v>
      </c>
      <c r="B16" s="31">
        <v>1</v>
      </c>
      <c r="C16" s="31">
        <v>1</v>
      </c>
      <c r="D16" s="33">
        <f t="shared" si="2"/>
        <v>2</v>
      </c>
      <c r="E16" s="31"/>
      <c r="F16" s="31">
        <v>9</v>
      </c>
      <c r="G16" s="31">
        <v>1</v>
      </c>
      <c r="H16" s="31">
        <v>9</v>
      </c>
      <c r="I16" s="31">
        <v>10</v>
      </c>
      <c r="J16" s="33">
        <f t="shared" si="3"/>
        <v>20</v>
      </c>
      <c r="K16" s="31"/>
      <c r="L16" s="34">
        <f>SUM(D16,J16)</f>
        <v>22</v>
      </c>
    </row>
    <row r="17" spans="1:12" ht="14.25" customHeight="1" x14ac:dyDescent="0.3">
      <c r="A17" s="30" t="s">
        <v>8</v>
      </c>
      <c r="B17" s="31">
        <v>1</v>
      </c>
      <c r="C17" s="32" t="s">
        <v>51</v>
      </c>
      <c r="D17" s="33">
        <f t="shared" si="2"/>
        <v>1</v>
      </c>
      <c r="E17" s="31"/>
      <c r="F17" s="31">
        <v>5</v>
      </c>
      <c r="G17" s="31">
        <v>0</v>
      </c>
      <c r="H17" s="31">
        <v>5</v>
      </c>
      <c r="I17" s="31">
        <v>41</v>
      </c>
      <c r="J17" s="33">
        <f t="shared" si="3"/>
        <v>46</v>
      </c>
      <c r="K17" s="31"/>
      <c r="L17" s="34">
        <f t="shared" si="4"/>
        <v>47</v>
      </c>
    </row>
    <row r="18" spans="1:12" ht="14.25" customHeight="1" x14ac:dyDescent="0.3">
      <c r="A18" s="30" t="s">
        <v>12</v>
      </c>
      <c r="B18" s="31">
        <v>1</v>
      </c>
      <c r="C18" s="31">
        <v>1</v>
      </c>
      <c r="D18" s="33">
        <f t="shared" si="2"/>
        <v>2</v>
      </c>
      <c r="E18" s="31"/>
      <c r="F18" s="31">
        <v>8</v>
      </c>
      <c r="G18" s="31">
        <v>2</v>
      </c>
      <c r="H18" s="31">
        <v>6</v>
      </c>
      <c r="I18" s="31">
        <v>42</v>
      </c>
      <c r="J18" s="33">
        <f t="shared" si="3"/>
        <v>50</v>
      </c>
      <c r="K18" s="31"/>
      <c r="L18" s="34">
        <f>SUM(D18,J18)</f>
        <v>52</v>
      </c>
    </row>
    <row r="19" spans="1:12" ht="14.25" customHeight="1" x14ac:dyDescent="0.3">
      <c r="A19" s="30" t="s">
        <v>11</v>
      </c>
      <c r="B19" s="31">
        <v>1</v>
      </c>
      <c r="C19" s="31">
        <v>1</v>
      </c>
      <c r="D19" s="33">
        <f t="shared" si="2"/>
        <v>2</v>
      </c>
      <c r="E19" s="31"/>
      <c r="F19" s="31">
        <v>11</v>
      </c>
      <c r="G19" s="31">
        <v>5</v>
      </c>
      <c r="H19" s="31">
        <v>11</v>
      </c>
      <c r="I19" s="31">
        <v>26</v>
      </c>
      <c r="J19" s="33">
        <f t="shared" si="3"/>
        <v>42</v>
      </c>
      <c r="K19" s="31"/>
      <c r="L19" s="34">
        <f t="shared" si="4"/>
        <v>44</v>
      </c>
    </row>
    <row r="20" spans="1:12" ht="14.25" customHeight="1" x14ac:dyDescent="0.3">
      <c r="A20" s="37" t="s">
        <v>56</v>
      </c>
      <c r="B20" s="38">
        <v>2</v>
      </c>
      <c r="C20" s="38">
        <v>1</v>
      </c>
      <c r="D20" s="39">
        <f t="shared" si="2"/>
        <v>3</v>
      </c>
      <c r="E20" s="38"/>
      <c r="F20" s="38">
        <v>17</v>
      </c>
      <c r="G20" s="38">
        <v>0</v>
      </c>
      <c r="H20" s="38">
        <v>19</v>
      </c>
      <c r="I20" s="38">
        <v>52</v>
      </c>
      <c r="J20" s="39">
        <f t="shared" si="3"/>
        <v>71</v>
      </c>
      <c r="K20" s="38"/>
      <c r="L20" s="40">
        <f>SUM(D20,J20)</f>
        <v>74</v>
      </c>
    </row>
    <row r="21" spans="1:12" ht="15" customHeight="1" x14ac:dyDescent="0.3">
      <c r="A21" s="27" t="s">
        <v>57</v>
      </c>
      <c r="B21" s="28">
        <f>SUM(B22:B31)</f>
        <v>10</v>
      </c>
      <c r="C21" s="28">
        <f t="shared" ref="C21:I21" si="6">SUM(C22:C31)</f>
        <v>8</v>
      </c>
      <c r="D21" s="28">
        <f>SUM(B21:C21)</f>
        <v>18</v>
      </c>
      <c r="E21" s="28"/>
      <c r="F21" s="41">
        <f t="shared" si="6"/>
        <v>80</v>
      </c>
      <c r="G21" s="28">
        <f>SUM(G22:G31)</f>
        <v>19</v>
      </c>
      <c r="H21" s="28">
        <f t="shared" si="6"/>
        <v>77</v>
      </c>
      <c r="I21" s="28">
        <f t="shared" si="6"/>
        <v>164</v>
      </c>
      <c r="J21" s="28">
        <f>SUM(G21:I21)</f>
        <v>260</v>
      </c>
      <c r="K21" s="28"/>
      <c r="L21" s="29">
        <f>SUM(D21,J21)</f>
        <v>278</v>
      </c>
    </row>
    <row r="22" spans="1:12" ht="14.25" customHeight="1" x14ac:dyDescent="0.3">
      <c r="A22" s="30" t="s">
        <v>13</v>
      </c>
      <c r="B22" s="31">
        <v>1</v>
      </c>
      <c r="C22" s="32" t="s">
        <v>51</v>
      </c>
      <c r="D22" s="33">
        <f t="shared" si="2"/>
        <v>1</v>
      </c>
      <c r="E22" s="31"/>
      <c r="F22" s="31">
        <v>11</v>
      </c>
      <c r="G22" s="31">
        <v>4</v>
      </c>
      <c r="H22" s="31">
        <v>9</v>
      </c>
      <c r="I22" s="31">
        <v>33</v>
      </c>
      <c r="J22" s="33">
        <f t="shared" si="3"/>
        <v>46</v>
      </c>
      <c r="K22" s="31"/>
      <c r="L22" s="34">
        <f t="shared" si="4"/>
        <v>47</v>
      </c>
    </row>
    <row r="23" spans="1:12" ht="14.25" customHeight="1" x14ac:dyDescent="0.3">
      <c r="A23" s="30" t="s">
        <v>16</v>
      </c>
      <c r="B23" s="31">
        <v>1</v>
      </c>
      <c r="C23" s="31">
        <v>1</v>
      </c>
      <c r="D23" s="33">
        <f t="shared" si="2"/>
        <v>2</v>
      </c>
      <c r="E23" s="31"/>
      <c r="F23" s="31">
        <v>7</v>
      </c>
      <c r="G23" s="31">
        <v>2</v>
      </c>
      <c r="H23" s="31">
        <v>7</v>
      </c>
      <c r="I23" s="31">
        <v>20</v>
      </c>
      <c r="J23" s="33">
        <f t="shared" si="3"/>
        <v>29</v>
      </c>
      <c r="K23" s="31"/>
      <c r="L23" s="34">
        <f>SUM(D23,J23)</f>
        <v>31</v>
      </c>
    </row>
    <row r="24" spans="1:12" ht="14.25" customHeight="1" x14ac:dyDescent="0.3">
      <c r="A24" s="30" t="s">
        <v>15</v>
      </c>
      <c r="B24" s="31">
        <v>1</v>
      </c>
      <c r="C24" s="31">
        <v>1</v>
      </c>
      <c r="D24" s="33">
        <f t="shared" si="2"/>
        <v>2</v>
      </c>
      <c r="E24" s="31"/>
      <c r="F24" s="31">
        <v>10</v>
      </c>
      <c r="G24" s="31">
        <v>1</v>
      </c>
      <c r="H24" s="31">
        <v>10</v>
      </c>
      <c r="I24" s="31">
        <v>30</v>
      </c>
      <c r="J24" s="33">
        <f t="shared" si="3"/>
        <v>41</v>
      </c>
      <c r="K24" s="31"/>
      <c r="L24" s="34">
        <f t="shared" si="4"/>
        <v>43</v>
      </c>
    </row>
    <row r="25" spans="1:12" ht="14.25" customHeight="1" x14ac:dyDescent="0.3">
      <c r="A25" s="30" t="s">
        <v>58</v>
      </c>
      <c r="B25" s="31">
        <v>1</v>
      </c>
      <c r="C25" s="31">
        <v>1</v>
      </c>
      <c r="D25" s="33">
        <f t="shared" si="2"/>
        <v>2</v>
      </c>
      <c r="E25" s="31"/>
      <c r="F25" s="31">
        <v>9</v>
      </c>
      <c r="G25" s="31">
        <v>2</v>
      </c>
      <c r="H25" s="31">
        <v>7</v>
      </c>
      <c r="I25" s="31">
        <v>11</v>
      </c>
      <c r="J25" s="33">
        <f t="shared" si="3"/>
        <v>20</v>
      </c>
      <c r="K25" s="31"/>
      <c r="L25" s="34">
        <f t="shared" si="4"/>
        <v>22</v>
      </c>
    </row>
    <row r="26" spans="1:12" ht="14.25" customHeight="1" x14ac:dyDescent="0.3">
      <c r="A26" s="30" t="s">
        <v>59</v>
      </c>
      <c r="B26" s="31">
        <v>1</v>
      </c>
      <c r="C26" s="31">
        <v>1</v>
      </c>
      <c r="D26" s="33">
        <f t="shared" si="2"/>
        <v>2</v>
      </c>
      <c r="E26" s="31"/>
      <c r="F26" s="31">
        <v>10</v>
      </c>
      <c r="G26" s="31">
        <v>0</v>
      </c>
      <c r="H26" s="31">
        <v>12</v>
      </c>
      <c r="I26" s="31">
        <v>5</v>
      </c>
      <c r="J26" s="33">
        <f t="shared" si="3"/>
        <v>17</v>
      </c>
      <c r="K26" s="31"/>
      <c r="L26" s="34">
        <f>SUM(D26,J26)</f>
        <v>19</v>
      </c>
    </row>
    <row r="27" spans="1:12" ht="14.25" customHeight="1" x14ac:dyDescent="0.3">
      <c r="A27" s="30" t="s">
        <v>18</v>
      </c>
      <c r="B27" s="31">
        <v>1</v>
      </c>
      <c r="C27" s="31">
        <v>1</v>
      </c>
      <c r="D27" s="33">
        <f t="shared" si="2"/>
        <v>2</v>
      </c>
      <c r="E27" s="31"/>
      <c r="F27" s="31">
        <v>9</v>
      </c>
      <c r="G27" s="31">
        <v>2</v>
      </c>
      <c r="H27" s="31">
        <v>10</v>
      </c>
      <c r="I27" s="31">
        <v>9</v>
      </c>
      <c r="J27" s="33">
        <f t="shared" si="3"/>
        <v>21</v>
      </c>
      <c r="K27" s="31"/>
      <c r="L27" s="34">
        <f t="shared" si="4"/>
        <v>23</v>
      </c>
    </row>
    <row r="28" spans="1:12" ht="14.25" customHeight="1" x14ac:dyDescent="0.3">
      <c r="A28" s="30" t="s">
        <v>60</v>
      </c>
      <c r="B28" s="31">
        <v>1</v>
      </c>
      <c r="C28" s="31">
        <v>1</v>
      </c>
      <c r="D28" s="33">
        <f t="shared" si="2"/>
        <v>2</v>
      </c>
      <c r="E28" s="31"/>
      <c r="F28" s="31">
        <v>6</v>
      </c>
      <c r="G28" s="31">
        <v>1</v>
      </c>
      <c r="H28" s="31">
        <v>5</v>
      </c>
      <c r="I28" s="31">
        <v>9</v>
      </c>
      <c r="J28" s="33">
        <f t="shared" si="3"/>
        <v>15</v>
      </c>
      <c r="K28" s="31"/>
      <c r="L28" s="34">
        <f t="shared" si="4"/>
        <v>17</v>
      </c>
    </row>
    <row r="29" spans="1:12" ht="14.25" customHeight="1" x14ac:dyDescent="0.3">
      <c r="A29" s="43" t="s">
        <v>23</v>
      </c>
      <c r="B29" s="44">
        <v>1</v>
      </c>
      <c r="C29" s="45" t="s">
        <v>51</v>
      </c>
      <c r="D29" s="33">
        <f t="shared" si="2"/>
        <v>1</v>
      </c>
      <c r="E29" s="44"/>
      <c r="F29" s="44">
        <v>6</v>
      </c>
      <c r="G29" s="44">
        <v>2</v>
      </c>
      <c r="H29" s="44">
        <v>4</v>
      </c>
      <c r="I29" s="44">
        <v>7</v>
      </c>
      <c r="J29" s="33">
        <f t="shared" si="3"/>
        <v>13</v>
      </c>
      <c r="K29" s="44"/>
      <c r="L29" s="46">
        <f>SUM(D29,J29)</f>
        <v>14</v>
      </c>
    </row>
    <row r="30" spans="1:12" ht="14.25" customHeight="1" x14ac:dyDescent="0.3">
      <c r="A30" s="30" t="s">
        <v>21</v>
      </c>
      <c r="B30" s="31">
        <v>1</v>
      </c>
      <c r="C30" s="31">
        <v>1</v>
      </c>
      <c r="D30" s="33">
        <f t="shared" si="2"/>
        <v>2</v>
      </c>
      <c r="E30" s="31"/>
      <c r="F30" s="31">
        <v>7</v>
      </c>
      <c r="G30" s="31">
        <v>0</v>
      </c>
      <c r="H30" s="31">
        <v>7</v>
      </c>
      <c r="I30" s="31">
        <v>29</v>
      </c>
      <c r="J30" s="33">
        <f t="shared" si="3"/>
        <v>36</v>
      </c>
      <c r="K30" s="31"/>
      <c r="L30" s="34">
        <f t="shared" si="4"/>
        <v>38</v>
      </c>
    </row>
    <row r="31" spans="1:12" ht="14.25" customHeight="1" x14ac:dyDescent="0.3">
      <c r="A31" s="37" t="s">
        <v>22</v>
      </c>
      <c r="B31" s="38">
        <v>1</v>
      </c>
      <c r="C31" s="38">
        <v>1</v>
      </c>
      <c r="D31" s="39">
        <f t="shared" si="2"/>
        <v>2</v>
      </c>
      <c r="E31" s="38"/>
      <c r="F31" s="38">
        <v>5</v>
      </c>
      <c r="G31" s="38">
        <v>5</v>
      </c>
      <c r="H31" s="38">
        <v>6</v>
      </c>
      <c r="I31" s="38">
        <v>11</v>
      </c>
      <c r="J31" s="39">
        <f t="shared" si="3"/>
        <v>22</v>
      </c>
      <c r="K31" s="38"/>
      <c r="L31" s="40">
        <f t="shared" si="4"/>
        <v>24</v>
      </c>
    </row>
    <row r="32" spans="1:12" ht="14.25" customHeight="1" x14ac:dyDescent="0.3">
      <c r="A32" s="27" t="s">
        <v>61</v>
      </c>
      <c r="B32" s="28">
        <v>6</v>
      </c>
      <c r="C32" s="28"/>
      <c r="D32" s="28">
        <f>SUM(B32:C32)</f>
        <v>6</v>
      </c>
      <c r="E32" s="28"/>
      <c r="F32" s="41"/>
      <c r="G32" s="28"/>
      <c r="H32" s="28"/>
      <c r="I32" s="28"/>
      <c r="J32" s="28"/>
      <c r="K32" s="28"/>
      <c r="L32" s="29">
        <f t="shared" si="4"/>
        <v>6</v>
      </c>
    </row>
    <row r="33" spans="1:12" ht="5.25" customHeight="1" x14ac:dyDescent="0.3">
      <c r="A33" s="47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48"/>
    </row>
    <row r="34" spans="1:12" ht="14.25" customHeight="1" x14ac:dyDescent="0.3">
      <c r="A34" s="49" t="s">
        <v>28</v>
      </c>
      <c r="B34" s="50">
        <f>SUM(B32,B21,B9,B5)</f>
        <v>34</v>
      </c>
      <c r="C34" s="50">
        <f>SUM(C21,C9,C5)</f>
        <v>20</v>
      </c>
      <c r="D34" s="28">
        <f>SUM(B34:C34)</f>
        <v>54</v>
      </c>
      <c r="E34" s="50"/>
      <c r="F34" s="51">
        <f>SUM(F21,F9,F5)</f>
        <v>241</v>
      </c>
      <c r="G34" s="50">
        <f>SUM(G21,G9,G5)</f>
        <v>40</v>
      </c>
      <c r="H34" s="50">
        <f>SUM(H21,H9,H5)</f>
        <v>244</v>
      </c>
      <c r="I34" s="50">
        <f>SUM(I21,I9,I5)</f>
        <v>563</v>
      </c>
      <c r="J34" s="50">
        <f>SUM(G34:I34)</f>
        <v>847</v>
      </c>
      <c r="K34" s="50"/>
      <c r="L34" s="52">
        <f>SUM(D34,J34)</f>
        <v>901</v>
      </c>
    </row>
    <row r="35" spans="1:12" x14ac:dyDescent="0.3">
      <c r="A35" s="53" t="s">
        <v>62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2" x14ac:dyDescent="0.3">
      <c r="A36" s="54" t="s">
        <v>63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2" ht="25.5" customHeight="1" x14ac:dyDescent="0.3">
      <c r="A37" s="54" t="s">
        <v>64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ht="13.5" customHeight="1" x14ac:dyDescent="0.3">
      <c r="A38" s="55" t="s">
        <v>65</v>
      </c>
      <c r="B38" s="55"/>
      <c r="C38" s="55"/>
      <c r="D38" s="55"/>
      <c r="E38" s="55"/>
      <c r="F38" s="55"/>
      <c r="G38" s="55"/>
      <c r="H38" s="55"/>
      <c r="I38" s="55"/>
      <c r="J38" s="55"/>
    </row>
  </sheetData>
  <mergeCells count="10">
    <mergeCell ref="A35:J35"/>
    <mergeCell ref="A36:L36"/>
    <mergeCell ref="A37:L37"/>
    <mergeCell ref="A38:J38"/>
    <mergeCell ref="A1:L1"/>
    <mergeCell ref="A2:L2"/>
    <mergeCell ref="A3:A4"/>
    <mergeCell ref="B3:D3"/>
    <mergeCell ref="F3:J3"/>
    <mergeCell ref="L3:L4"/>
  </mergeCells>
  <printOptions horizontalCentered="1"/>
  <pageMargins left="0.39370078740157483" right="0.35433070866141736" top="0.4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3.5a</vt:lpstr>
      <vt:lpstr>3.5b</vt:lpstr>
      <vt:lpstr>3.5c</vt:lpstr>
      <vt:lpstr>'3.5c'!Área_de_impresión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2019-07-29T11:31:00Z</dcterms:modified>
</cp:coreProperties>
</file>